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koki\Desktop\"/>
    </mc:Choice>
  </mc:AlternateContent>
  <xr:revisionPtr revIDLastSave="0" documentId="13_ncr:1_{F53D8578-EE92-408C-B864-44548B7D1D59}" xr6:coauthVersionLast="47" xr6:coauthVersionMax="47" xr10:uidLastSave="{00000000-0000-0000-0000-000000000000}"/>
  <bookViews>
    <workbookView xWindow="-110" yWindow="-110" windowWidth="19420" windowHeight="11500" xr2:uid="{CBBCCEED-FC2B-4CF0-B958-45070BD64D50}"/>
  </bookViews>
  <sheets>
    <sheet name="備品" sheetId="1" r:id="rId1"/>
  </sheets>
  <definedNames>
    <definedName name="J400サイズ">#REF!</definedName>
    <definedName name="J400品名">#REF!</definedName>
    <definedName name="J900サイズ">#REF!</definedName>
    <definedName name="J900品名">#REF!</definedName>
    <definedName name="K550サイズ">#REF!</definedName>
    <definedName name="K550品名">#REF!</definedName>
    <definedName name="_xlnm.Print_Area" localSheetId="0">備品!$A$1:$K$23</definedName>
    <definedName name="カラー">備品!$N$11:$N$14</definedName>
    <definedName name="テス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H18" i="1"/>
  <c r="K18" i="1" s="1"/>
  <c r="H13" i="1"/>
  <c r="K13" i="1" s="1"/>
  <c r="H12" i="1"/>
  <c r="K12" i="1" s="1"/>
  <c r="H11" i="1"/>
  <c r="K11" i="1" s="1"/>
  <c r="E17" i="1"/>
  <c r="G17" i="1" s="1"/>
  <c r="H17" i="1" s="1"/>
  <c r="K17" i="1" s="1"/>
  <c r="E16" i="1"/>
  <c r="G16" i="1" s="1"/>
  <c r="H16" i="1" s="1"/>
  <c r="K16" i="1" s="1"/>
  <c r="E15" i="1"/>
  <c r="G15" i="1" s="1"/>
  <c r="H15" i="1" s="1"/>
  <c r="K15" i="1" s="1"/>
  <c r="E14" i="1"/>
  <c r="G14" i="1" s="1"/>
  <c r="H14" i="1" s="1"/>
  <c r="K14" i="1" s="1"/>
  <c r="K19" i="1" l="1"/>
  <c r="I23" i="1" s="1"/>
</calcChain>
</file>

<file path=xl/sharedStrings.xml><?xml version="1.0" encoding="utf-8"?>
<sst xmlns="http://schemas.openxmlformats.org/spreadsheetml/2006/main" count="58" uniqueCount="40">
  <si>
    <t>品名</t>
    <rPh sb="0" eb="2">
      <t>ヒンメイ</t>
    </rPh>
    <phoneticPr fontId="1"/>
  </si>
  <si>
    <t>ゴム刀</t>
    <rPh sb="2" eb="3">
      <t>カタナ</t>
    </rPh>
    <phoneticPr fontId="1"/>
  </si>
  <si>
    <t>木刀（赤樫）短刀（29cm）</t>
    <rPh sb="0" eb="2">
      <t>ボクトウ</t>
    </rPh>
    <rPh sb="3" eb="4">
      <t>アカ</t>
    </rPh>
    <rPh sb="4" eb="5">
      <t>カシ</t>
    </rPh>
    <rPh sb="6" eb="8">
      <t>タントウ</t>
    </rPh>
    <phoneticPr fontId="1"/>
  </si>
  <si>
    <t>武術用具袋4.2尺（負バンド付）</t>
    <rPh sb="0" eb="2">
      <t>ブジュツ</t>
    </rPh>
    <rPh sb="2" eb="4">
      <t>ヨウグ</t>
    </rPh>
    <rPh sb="4" eb="5">
      <t>ブクロ</t>
    </rPh>
    <rPh sb="8" eb="9">
      <t>シャク</t>
    </rPh>
    <rPh sb="10" eb="11">
      <t>オ</t>
    </rPh>
    <rPh sb="14" eb="15">
      <t>ツ</t>
    </rPh>
    <phoneticPr fontId="1"/>
  </si>
  <si>
    <t>木刀（赤樫）大刀（ 100 cm）</t>
    <rPh sb="0" eb="2">
      <t>ボクトウ</t>
    </rPh>
    <rPh sb="3" eb="4">
      <t>アカ</t>
    </rPh>
    <rPh sb="4" eb="5">
      <t>カシ</t>
    </rPh>
    <rPh sb="6" eb="8">
      <t>ダイトウ</t>
    </rPh>
    <phoneticPr fontId="1"/>
  </si>
  <si>
    <t>木刀（赤樫）中刀（ 90 cm）</t>
    <rPh sb="0" eb="2">
      <t>ボクトウ</t>
    </rPh>
    <rPh sb="3" eb="4">
      <t>アカ</t>
    </rPh>
    <rPh sb="4" eb="5">
      <t>カシ</t>
    </rPh>
    <rPh sb="6" eb="7">
      <t>ナカ</t>
    </rPh>
    <rPh sb="7" eb="8">
      <t>カタナ</t>
    </rPh>
    <phoneticPr fontId="1"/>
  </si>
  <si>
    <t>木刀（赤樫）小刀（ 55 cm）</t>
    <rPh sb="0" eb="2">
      <t>ボクトウ</t>
    </rPh>
    <rPh sb="3" eb="4">
      <t>アカ</t>
    </rPh>
    <rPh sb="4" eb="5">
      <t>カシ</t>
    </rPh>
    <rPh sb="6" eb="8">
      <t>コガタナ</t>
    </rPh>
    <phoneticPr fontId="1"/>
  </si>
  <si>
    <t>注文数</t>
    <rPh sb="0" eb="3">
      <t>チュウモンスウ</t>
    </rPh>
    <phoneticPr fontId="1"/>
  </si>
  <si>
    <t>本</t>
    <rPh sb="0" eb="1">
      <t>ホン</t>
    </rPh>
    <phoneticPr fontId="1"/>
  </si>
  <si>
    <t>金額
(自動計算)</t>
    <rPh sb="0" eb="2">
      <t>キンガク</t>
    </rPh>
    <rPh sb="4" eb="8">
      <t>ジドウケイサン</t>
    </rPh>
    <phoneticPr fontId="1"/>
  </si>
  <si>
    <t>送料</t>
    <rPh sb="0" eb="2">
      <t>ソウリョウ</t>
    </rPh>
    <phoneticPr fontId="1"/>
  </si>
  <si>
    <t>円</t>
    <rPh sb="0" eb="1">
      <t>エン</t>
    </rPh>
    <phoneticPr fontId="1"/>
  </si>
  <si>
    <t>合計金額
（自動計算）</t>
    <rPh sb="0" eb="2">
      <t>ゴウケイ</t>
    </rPh>
    <rPh sb="2" eb="4">
      <t>キンガク</t>
    </rPh>
    <rPh sb="6" eb="10">
      <t>ジドウケイサン</t>
    </rPh>
    <phoneticPr fontId="1"/>
  </si>
  <si>
    <t>注文団体名</t>
    <phoneticPr fontId="1"/>
  </si>
  <si>
    <r>
      <rPr>
        <b/>
        <sz val="11"/>
        <color theme="1"/>
        <rFont val="游ゴシック"/>
        <family val="3"/>
        <charset val="128"/>
        <scheme val="minor"/>
      </rPr>
      <t>送り先住所</t>
    </r>
    <r>
      <rPr>
        <sz val="11"/>
        <color theme="1"/>
        <rFont val="游ゴシック"/>
        <family val="2"/>
        <charset val="128"/>
        <scheme val="minor"/>
      </rPr>
      <t>　〒</t>
    </r>
    <phoneticPr fontId="1"/>
  </si>
  <si>
    <t>連絡先電話番号：</t>
    <phoneticPr fontId="1"/>
  </si>
  <si>
    <t>メールアドレス：</t>
    <phoneticPr fontId="1"/>
  </si>
  <si>
    <t>担当者氏名：</t>
    <phoneticPr fontId="1"/>
  </si>
  <si>
    <t>個</t>
    <rPh sb="0" eb="1">
      <t>コ</t>
    </rPh>
    <phoneticPr fontId="1"/>
  </si>
  <si>
    <t>合計</t>
    <rPh sb="0" eb="2">
      <t>ゴウケイ</t>
    </rPh>
    <phoneticPr fontId="1"/>
  </si>
  <si>
    <t>-</t>
    <phoneticPr fontId="1"/>
  </si>
  <si>
    <r>
      <t xml:space="preserve">備品注文書
</t>
    </r>
    <r>
      <rPr>
        <sz val="9"/>
        <color theme="1"/>
        <rFont val="游ゴシック"/>
        <family val="3"/>
        <charset val="128"/>
        <scheme val="minor"/>
      </rPr>
      <t>2025年4月1日～</t>
    </r>
    <rPh sb="0" eb="2">
      <t>ビヒン</t>
    </rPh>
    <rPh sb="10" eb="11">
      <t>ネン</t>
    </rPh>
    <rPh sb="12" eb="13">
      <t>ガツ</t>
    </rPh>
    <rPh sb="14" eb="15">
      <t>ニチ</t>
    </rPh>
    <phoneticPr fontId="1"/>
  </si>
  <si>
    <t>11,000円以上お買い上げの場合は0(円)、
11,000円未満の場合は1,100(円)です。</t>
    <rPh sb="20" eb="21">
      <t>エン</t>
    </rPh>
    <rPh sb="34" eb="36">
      <t>バアイ</t>
    </rPh>
    <phoneticPr fontId="1"/>
  </si>
  <si>
    <t>入力不要</t>
    <rPh sb="0" eb="2">
      <t>ニュウリョク</t>
    </rPh>
    <rPh sb="2" eb="4">
      <t>フヨウ</t>
    </rPh>
    <phoneticPr fontId="1"/>
  </si>
  <si>
    <r>
      <t>ソフト短刀</t>
    </r>
    <r>
      <rPr>
        <sz val="8"/>
        <color theme="1"/>
        <rFont val="游ゴシック"/>
        <family val="3"/>
        <charset val="128"/>
        <scheme val="minor"/>
      </rPr>
      <t>※協会マーク付き</t>
    </r>
    <rPh sb="3" eb="5">
      <t>タントウ</t>
    </rPh>
    <rPh sb="6" eb="8">
      <t>キョウカイ</t>
    </rPh>
    <rPh sb="11" eb="12">
      <t>ツ</t>
    </rPh>
    <phoneticPr fontId="1"/>
  </si>
  <si>
    <t>―</t>
    <phoneticPr fontId="1"/>
  </si>
  <si>
    <t>文字数</t>
    <rPh sb="0" eb="3">
      <t>モジスウ</t>
    </rPh>
    <phoneticPr fontId="1"/>
  </si>
  <si>
    <t>斡旋価格（税込）
①</t>
    <rPh sb="0" eb="2">
      <t>アッセン</t>
    </rPh>
    <rPh sb="2" eb="4">
      <t>カカク</t>
    </rPh>
    <rPh sb="5" eb="7">
      <t>ゼイコミ</t>
    </rPh>
    <phoneticPr fontId="1"/>
  </si>
  <si>
    <t>刻印金額
②</t>
    <rPh sb="0" eb="2">
      <t>コクイン</t>
    </rPh>
    <rPh sb="2" eb="4">
      <t>キンガク</t>
    </rPh>
    <phoneticPr fontId="1"/>
  </si>
  <si>
    <t>名前等</t>
    <rPh sb="0" eb="2">
      <t>ナマエ</t>
    </rPh>
    <rPh sb="2" eb="3">
      <t>トウ</t>
    </rPh>
    <phoneticPr fontId="1"/>
  </si>
  <si>
    <t>色</t>
    <rPh sb="0" eb="1">
      <t>イロ</t>
    </rPh>
    <phoneticPr fontId="1"/>
  </si>
  <si>
    <t>黒</t>
    <rPh sb="0" eb="1">
      <t>クロ</t>
    </rPh>
    <phoneticPr fontId="1"/>
  </si>
  <si>
    <t>赤</t>
    <rPh sb="0" eb="1">
      <t>アカ</t>
    </rPh>
    <phoneticPr fontId="1"/>
  </si>
  <si>
    <t>ゴールド</t>
    <phoneticPr fontId="1"/>
  </si>
  <si>
    <t>無色</t>
    <phoneticPr fontId="1"/>
  </si>
  <si>
    <t>刻印込み価格
①＋②</t>
    <rPh sb="0" eb="2">
      <t>コクイン</t>
    </rPh>
    <rPh sb="2" eb="3">
      <t>コ</t>
    </rPh>
    <rPh sb="4" eb="6">
      <t>カカク</t>
    </rPh>
    <phoneticPr fontId="1"/>
  </si>
  <si>
    <t>レーザー刻印の色</t>
    <rPh sb="4" eb="6">
      <t>コクイン</t>
    </rPh>
    <rPh sb="7" eb="8">
      <t>イロ</t>
    </rPh>
    <phoneticPr fontId="1"/>
  </si>
  <si>
    <t>リスト名「カラー」</t>
    <rPh sb="3" eb="4">
      <t>メイ</t>
    </rPh>
    <phoneticPr fontId="1"/>
  </si>
  <si>
    <t>杖(赤樫丸棒)（126cm・Φ2.5cm）</t>
    <rPh sb="10" eb="11">
      <t>ジョウ</t>
    </rPh>
    <phoneticPr fontId="1"/>
  </si>
  <si>
    <t>レーザー刻印（柄）@200円　木刀のみ　</t>
    <rPh sb="13" eb="14">
      <t>エン</t>
    </rPh>
    <rPh sb="15" eb="17">
      <t>ボクトウ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</si>
</sst>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5" fillId="0" borderId="12" xfId="0" applyNumberFormat="1" applyFont="1" applyBorder="1">
      <alignment vertical="center"/>
    </xf>
    <xf numFmtId="177" fontId="0" fillId="0" borderId="18" xfId="0" applyNumberFormat="1" applyBorder="1">
      <alignment vertical="center"/>
    </xf>
    <xf numFmtId="177" fontId="0" fillId="0" borderId="6" xfId="0" applyNumberFormat="1" applyBorder="1" applyAlignment="1">
      <alignment horizontal="center" vertical="center"/>
    </xf>
    <xf numFmtId="177" fontId="2" fillId="0" borderId="25" xfId="0" applyNumberFormat="1" applyFont="1" applyBorder="1" applyAlignment="1">
      <alignment horizontal="center" vertical="center"/>
    </xf>
    <xf numFmtId="177" fontId="2" fillId="0" borderId="24" xfId="0" applyNumberFormat="1" applyFont="1" applyBorder="1" applyAlignment="1">
      <alignment horizontal="center" vertical="center"/>
    </xf>
    <xf numFmtId="0" fontId="0" fillId="0" borderId="26" xfId="0" applyBorder="1">
      <alignment vertical="center"/>
    </xf>
    <xf numFmtId="38" fontId="0" fillId="2" borderId="11" xfId="1" applyFont="1" applyFill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>
      <alignment vertical="center"/>
    </xf>
    <xf numFmtId="38" fontId="0" fillId="2" borderId="1" xfId="1" applyFont="1" applyFill="1" applyBorder="1" applyAlignment="1">
      <alignment vertical="center"/>
    </xf>
    <xf numFmtId="0" fontId="0" fillId="2" borderId="27" xfId="0" applyFill="1" applyBorder="1">
      <alignment vertical="center"/>
    </xf>
    <xf numFmtId="0" fontId="0" fillId="2" borderId="0" xfId="0" applyFill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177" fontId="2" fillId="0" borderId="32" xfId="0" applyNumberFormat="1" applyFon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7" fontId="0" fillId="2" borderId="21" xfId="0" applyNumberFormat="1" applyFill="1" applyBorder="1" applyAlignment="1">
      <alignment horizontal="right" vertical="center"/>
    </xf>
    <xf numFmtId="177" fontId="0" fillId="2" borderId="22" xfId="0" applyNumberFormat="1" applyFill="1" applyBorder="1" applyAlignment="1">
      <alignment horizontal="right" vertical="center"/>
    </xf>
    <xf numFmtId="177" fontId="0" fillId="2" borderId="23" xfId="0" applyNumberFormat="1" applyFill="1" applyBorder="1" applyAlignment="1">
      <alignment horizontal="right" vertical="center"/>
    </xf>
    <xf numFmtId="177" fontId="0" fillId="2" borderId="27" xfId="0" applyNumberFormat="1" applyFill="1" applyBorder="1" applyAlignment="1">
      <alignment horizontal="right" vertical="center"/>
    </xf>
    <xf numFmtId="177" fontId="0" fillId="2" borderId="39" xfId="0" applyNumberFormat="1" applyFill="1" applyBorder="1" applyAlignment="1">
      <alignment horizontal="center" vertical="center"/>
    </xf>
    <xf numFmtId="177" fontId="0" fillId="2" borderId="40" xfId="0" applyNumberFormat="1" applyFill="1" applyBorder="1" applyAlignment="1">
      <alignment horizontal="center" vertical="center"/>
    </xf>
    <xf numFmtId="177" fontId="0" fillId="2" borderId="41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177" fontId="0" fillId="0" borderId="12" xfId="0" applyNumberFormat="1" applyBorder="1" applyAlignment="1">
      <alignment horizontal="center" vertical="center" wrapText="1"/>
    </xf>
    <xf numFmtId="177" fontId="0" fillId="0" borderId="39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12" xfId="1" applyFont="1" applyBorder="1" applyAlignment="1">
      <alignment horizontal="center" vertical="center" wrapText="1"/>
    </xf>
    <xf numFmtId="176" fontId="0" fillId="0" borderId="1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7" fontId="6" fillId="0" borderId="19" xfId="0" applyNumberFormat="1" applyFont="1" applyBorder="1">
      <alignment vertical="center"/>
    </xf>
    <xf numFmtId="177" fontId="6" fillId="0" borderId="9" xfId="0" applyNumberFormat="1" applyFont="1" applyBorder="1">
      <alignment vertical="center"/>
    </xf>
    <xf numFmtId="0" fontId="0" fillId="0" borderId="9" xfId="0" applyBorder="1">
      <alignment vertical="center"/>
    </xf>
    <xf numFmtId="0" fontId="0" fillId="0" borderId="20" xfId="0" applyBorder="1">
      <alignment vertical="center"/>
    </xf>
    <xf numFmtId="0" fontId="0" fillId="0" borderId="0" xfId="0">
      <alignment vertical="center"/>
    </xf>
    <xf numFmtId="0" fontId="0" fillId="0" borderId="28" xfId="0" applyBorder="1">
      <alignment vertical="center"/>
    </xf>
    <xf numFmtId="177" fontId="5" fillId="0" borderId="18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177" fontId="5" fillId="0" borderId="26" xfId="0" applyNumberFormat="1" applyFont="1" applyBorder="1">
      <alignment vertical="center"/>
    </xf>
    <xf numFmtId="177" fontId="5" fillId="0" borderId="24" xfId="0" applyNumberFormat="1" applyFont="1" applyBorder="1">
      <alignment vertical="center"/>
    </xf>
    <xf numFmtId="0" fontId="0" fillId="0" borderId="24" xfId="0" applyBorder="1">
      <alignment vertical="center"/>
    </xf>
    <xf numFmtId="0" fontId="0" fillId="0" borderId="27" xfId="0" applyBorder="1">
      <alignment vertical="center"/>
    </xf>
    <xf numFmtId="0" fontId="0" fillId="0" borderId="19" xfId="0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 wrapText="1"/>
    </xf>
    <xf numFmtId="177" fontId="6" fillId="0" borderId="24" xfId="0" applyNumberFormat="1" applyFont="1" applyBorder="1" applyAlignment="1">
      <alignment horizontal="center" vertical="center" wrapText="1"/>
    </xf>
    <xf numFmtId="38" fontId="0" fillId="0" borderId="20" xfId="1" applyFont="1" applyFill="1" applyBorder="1" applyAlignment="1">
      <alignment horizontal="center" vertical="center" wrapText="1"/>
    </xf>
    <xf numFmtId="38" fontId="0" fillId="0" borderId="27" xfId="1" applyFont="1" applyFill="1" applyBorder="1" applyAlignment="1">
      <alignment horizontal="center" vertical="center" wrapText="1"/>
    </xf>
    <xf numFmtId="177" fontId="0" fillId="0" borderId="34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1" xfId="0" applyNumberFormat="1" applyBorder="1" applyAlignment="1">
      <alignment horizontal="center" vertical="center"/>
    </xf>
  </cellXfs>
  <cellStyles count="4">
    <cellStyle name="桁区切り" xfId="1" builtinId="6"/>
    <cellStyle name="桁区切り 2" xfId="3" xr:uid="{05B83DF6-D549-48BC-875F-B1401D8696A8}"/>
    <cellStyle name="標準" xfId="0" builtinId="0"/>
    <cellStyle name="標準 2" xfId="2" xr:uid="{BD80498B-E3FD-4EBC-A1C7-446A1FFB2C4E}"/>
  </cellStyles>
  <dxfs count="0"/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DEDF1-617F-43FE-8638-127A2323E18E}">
  <sheetPr>
    <pageSetUpPr fitToPage="1"/>
  </sheetPr>
  <dimension ref="B1:O23"/>
  <sheetViews>
    <sheetView tabSelected="1" topLeftCell="A8" zoomScaleNormal="100" workbookViewId="0">
      <selection activeCell="L22" sqref="L22"/>
    </sheetView>
  </sheetViews>
  <sheetFormatPr defaultRowHeight="18" x14ac:dyDescent="0.55000000000000004"/>
  <cols>
    <col min="1" max="1" width="3.25" customWidth="1"/>
    <col min="2" max="2" width="29.9140625" customWidth="1"/>
    <col min="3" max="3" width="16.25" style="2" bestFit="1" customWidth="1"/>
    <col min="4" max="4" width="21" customWidth="1"/>
    <col min="5" max="6" width="11.33203125" customWidth="1"/>
    <col min="7" max="7" width="13" customWidth="1"/>
    <col min="8" max="8" width="12.75" customWidth="1"/>
    <col min="10" max="10" width="5.58203125" customWidth="1"/>
    <col min="11" max="11" width="12.33203125" customWidth="1"/>
    <col min="14" max="14" width="16.25" bestFit="1" customWidth="1"/>
  </cols>
  <sheetData>
    <row r="1" spans="2:15" ht="18.5" thickBot="1" x14ac:dyDescent="0.6">
      <c r="B1" s="4"/>
      <c r="C1" s="1"/>
      <c r="D1" s="2"/>
      <c r="E1" s="2"/>
      <c r="F1" s="2"/>
      <c r="G1" s="2"/>
      <c r="H1" s="2"/>
      <c r="J1" s="30"/>
      <c r="K1" t="s">
        <v>23</v>
      </c>
    </row>
    <row r="2" spans="2:15" x14ac:dyDescent="0.55000000000000004">
      <c r="B2" s="75" t="s">
        <v>21</v>
      </c>
      <c r="C2" s="18" t="s">
        <v>13</v>
      </c>
      <c r="D2" s="78" t="s">
        <v>14</v>
      </c>
      <c r="E2" s="79"/>
      <c r="F2" s="79"/>
      <c r="G2" s="79"/>
      <c r="H2" s="79"/>
      <c r="I2" s="80"/>
      <c r="J2" s="80"/>
      <c r="K2" s="81"/>
    </row>
    <row r="3" spans="2:15" x14ac:dyDescent="0.55000000000000004">
      <c r="B3" s="76"/>
      <c r="C3" s="16"/>
      <c r="D3" s="19"/>
      <c r="E3" s="2"/>
      <c r="F3" s="2"/>
      <c r="G3" s="2"/>
      <c r="H3" s="2"/>
      <c r="I3" s="82"/>
      <c r="J3" s="82"/>
      <c r="K3" s="83"/>
    </row>
    <row r="4" spans="2:15" x14ac:dyDescent="0.55000000000000004">
      <c r="B4" s="76"/>
      <c r="C4" s="16"/>
      <c r="D4" s="84" t="s">
        <v>17</v>
      </c>
      <c r="E4" s="85"/>
      <c r="F4" s="85"/>
      <c r="G4" s="85"/>
      <c r="H4" s="85"/>
      <c r="I4" s="82"/>
      <c r="J4" s="82"/>
      <c r="K4" s="83"/>
    </row>
    <row r="5" spans="2:15" x14ac:dyDescent="0.55000000000000004">
      <c r="B5" s="76"/>
      <c r="C5" s="16"/>
      <c r="D5" s="84" t="s">
        <v>15</v>
      </c>
      <c r="E5" s="85"/>
      <c r="F5" s="85"/>
      <c r="G5" s="85"/>
      <c r="H5" s="85"/>
      <c r="I5" s="82"/>
      <c r="J5" s="82"/>
      <c r="K5" s="83"/>
    </row>
    <row r="6" spans="2:15" ht="18.5" thickBot="1" x14ac:dyDescent="0.6">
      <c r="B6" s="77"/>
      <c r="C6" s="17"/>
      <c r="D6" s="86" t="s">
        <v>16</v>
      </c>
      <c r="E6" s="87"/>
      <c r="F6" s="87"/>
      <c r="G6" s="87"/>
      <c r="H6" s="87"/>
      <c r="I6" s="88"/>
      <c r="J6" s="88"/>
      <c r="K6" s="89"/>
    </row>
    <row r="7" spans="2:15" x14ac:dyDescent="0.55000000000000004">
      <c r="D7" s="2"/>
      <c r="E7" s="2"/>
      <c r="F7" s="2"/>
      <c r="G7" s="2"/>
      <c r="H7" s="2"/>
      <c r="I7" s="2"/>
      <c r="J7" s="2"/>
      <c r="K7" s="2"/>
      <c r="L7" s="2"/>
      <c r="M7" s="4"/>
      <c r="O7" s="3"/>
    </row>
    <row r="8" spans="2:15" ht="18.5" thickBot="1" x14ac:dyDescent="0.6">
      <c r="D8" s="2"/>
      <c r="E8" s="2"/>
      <c r="F8" s="2"/>
      <c r="G8" s="2">
        <v>200</v>
      </c>
      <c r="H8" s="2"/>
      <c r="I8" s="2"/>
      <c r="J8" s="2"/>
      <c r="K8" s="2"/>
      <c r="L8" s="2"/>
      <c r="M8" s="4"/>
      <c r="O8" s="3"/>
    </row>
    <row r="9" spans="2:15" ht="18.5" customHeight="1" x14ac:dyDescent="0.55000000000000004">
      <c r="B9" s="90" t="s">
        <v>0</v>
      </c>
      <c r="C9" s="91" t="s">
        <v>27</v>
      </c>
      <c r="D9" s="95" t="s">
        <v>39</v>
      </c>
      <c r="E9" s="96"/>
      <c r="F9" s="96"/>
      <c r="G9" s="97"/>
      <c r="H9" s="63" t="s">
        <v>35</v>
      </c>
      <c r="I9" s="70" t="s">
        <v>7</v>
      </c>
      <c r="J9" s="70"/>
      <c r="K9" s="93" t="s">
        <v>9</v>
      </c>
      <c r="L9" s="2"/>
      <c r="M9" s="4"/>
      <c r="O9" s="3"/>
    </row>
    <row r="10" spans="2:15" ht="36.5" thickBot="1" x14ac:dyDescent="0.6">
      <c r="B10" s="73"/>
      <c r="C10" s="92"/>
      <c r="D10" s="38" t="s">
        <v>29</v>
      </c>
      <c r="E10" s="34" t="s">
        <v>26</v>
      </c>
      <c r="F10" s="47" t="s">
        <v>30</v>
      </c>
      <c r="G10" s="39" t="s">
        <v>28</v>
      </c>
      <c r="H10" s="64"/>
      <c r="I10" s="74"/>
      <c r="J10" s="74"/>
      <c r="K10" s="94"/>
      <c r="N10" s="62" t="s">
        <v>36</v>
      </c>
      <c r="O10" t="s">
        <v>37</v>
      </c>
    </row>
    <row r="11" spans="2:15" x14ac:dyDescent="0.55000000000000004">
      <c r="B11" s="5" t="s">
        <v>24</v>
      </c>
      <c r="C11" s="21">
        <v>3200</v>
      </c>
      <c r="D11" s="40" t="s">
        <v>25</v>
      </c>
      <c r="E11" s="35" t="s">
        <v>25</v>
      </c>
      <c r="F11" s="36"/>
      <c r="G11" s="41" t="s">
        <v>25</v>
      </c>
      <c r="H11" s="57">
        <f>C11</f>
        <v>3200</v>
      </c>
      <c r="I11" s="50"/>
      <c r="J11" s="9" t="s">
        <v>8</v>
      </c>
      <c r="K11" s="53">
        <f>H11*I11</f>
        <v>0</v>
      </c>
      <c r="N11" s="62" t="s">
        <v>34</v>
      </c>
    </row>
    <row r="12" spans="2:15" x14ac:dyDescent="0.55000000000000004">
      <c r="B12" s="6" t="s">
        <v>1</v>
      </c>
      <c r="C12" s="10">
        <v>1400</v>
      </c>
      <c r="D12" s="42" t="s">
        <v>25</v>
      </c>
      <c r="E12" s="33" t="s">
        <v>25</v>
      </c>
      <c r="F12" s="32"/>
      <c r="G12" s="31" t="s">
        <v>25</v>
      </c>
      <c r="H12" s="58">
        <f t="shared" ref="H12:H13" si="0">C12</f>
        <v>1400</v>
      </c>
      <c r="I12" s="51"/>
      <c r="J12" s="20" t="s">
        <v>8</v>
      </c>
      <c r="K12" s="54">
        <f t="shared" ref="K12:K18" si="1">H12*I12</f>
        <v>0</v>
      </c>
      <c r="N12" s="62" t="s">
        <v>31</v>
      </c>
    </row>
    <row r="13" spans="2:15" x14ac:dyDescent="0.55000000000000004">
      <c r="B13" s="6" t="s">
        <v>38</v>
      </c>
      <c r="C13" s="10">
        <v>7100</v>
      </c>
      <c r="D13" s="42" t="s">
        <v>25</v>
      </c>
      <c r="E13" s="33" t="s">
        <v>25</v>
      </c>
      <c r="F13" s="32"/>
      <c r="G13" s="31" t="s">
        <v>25</v>
      </c>
      <c r="H13" s="58">
        <f t="shared" si="0"/>
        <v>7100</v>
      </c>
      <c r="I13" s="51"/>
      <c r="J13" s="20" t="s">
        <v>8</v>
      </c>
      <c r="K13" s="54">
        <f t="shared" si="1"/>
        <v>0</v>
      </c>
      <c r="N13" s="62" t="s">
        <v>32</v>
      </c>
    </row>
    <row r="14" spans="2:15" x14ac:dyDescent="0.55000000000000004">
      <c r="B14" s="6" t="s">
        <v>4</v>
      </c>
      <c r="C14" s="10">
        <v>5000</v>
      </c>
      <c r="D14" s="46"/>
      <c r="E14" s="61">
        <f>LEN(D14)</f>
        <v>0</v>
      </c>
      <c r="F14" s="48"/>
      <c r="G14" s="60">
        <f>E14*$G$8</f>
        <v>0</v>
      </c>
      <c r="H14" s="58">
        <f>C14+G14</f>
        <v>5000</v>
      </c>
      <c r="I14" s="51"/>
      <c r="J14" s="20" t="s">
        <v>8</v>
      </c>
      <c r="K14" s="54">
        <f t="shared" si="1"/>
        <v>0</v>
      </c>
      <c r="N14" s="62" t="s">
        <v>33</v>
      </c>
    </row>
    <row r="15" spans="2:15" x14ac:dyDescent="0.55000000000000004">
      <c r="B15" s="6" t="s">
        <v>5</v>
      </c>
      <c r="C15" s="10">
        <v>4700</v>
      </c>
      <c r="D15" s="46"/>
      <c r="E15" s="61">
        <f t="shared" ref="E15:E17" si="2">LEN(D15)</f>
        <v>0</v>
      </c>
      <c r="F15" s="48"/>
      <c r="G15" s="60">
        <f t="shared" ref="G15:G17" si="3">E15*$G$8</f>
        <v>0</v>
      </c>
      <c r="H15" s="58">
        <f t="shared" ref="H15:H17" si="4">C15+G15</f>
        <v>4700</v>
      </c>
      <c r="I15" s="51"/>
      <c r="J15" s="20" t="s">
        <v>8</v>
      </c>
      <c r="K15" s="54">
        <f t="shared" si="1"/>
        <v>0</v>
      </c>
    </row>
    <row r="16" spans="2:15" x14ac:dyDescent="0.55000000000000004">
      <c r="B16" s="6" t="s">
        <v>6</v>
      </c>
      <c r="C16" s="10">
        <v>4200</v>
      </c>
      <c r="D16" s="46"/>
      <c r="E16" s="61">
        <f t="shared" si="2"/>
        <v>0</v>
      </c>
      <c r="F16" s="48"/>
      <c r="G16" s="60">
        <f t="shared" si="3"/>
        <v>0</v>
      </c>
      <c r="H16" s="58">
        <f t="shared" si="4"/>
        <v>4200</v>
      </c>
      <c r="I16" s="51"/>
      <c r="J16" s="20" t="s">
        <v>8</v>
      </c>
      <c r="K16" s="54">
        <f t="shared" si="1"/>
        <v>0</v>
      </c>
    </row>
    <row r="17" spans="2:11" x14ac:dyDescent="0.55000000000000004">
      <c r="B17" s="6" t="s">
        <v>2</v>
      </c>
      <c r="C17" s="10">
        <v>2900</v>
      </c>
      <c r="D17" s="46"/>
      <c r="E17" s="61">
        <f t="shared" si="2"/>
        <v>0</v>
      </c>
      <c r="F17" s="48"/>
      <c r="G17" s="60">
        <f t="shared" si="3"/>
        <v>0</v>
      </c>
      <c r="H17" s="58">
        <f t="shared" si="4"/>
        <v>2900</v>
      </c>
      <c r="I17" s="51"/>
      <c r="J17" s="20" t="s">
        <v>8</v>
      </c>
      <c r="K17" s="54">
        <f t="shared" si="1"/>
        <v>0</v>
      </c>
    </row>
    <row r="18" spans="2:11" ht="18.5" thickBot="1" x14ac:dyDescent="0.6">
      <c r="B18" s="7" t="s">
        <v>3</v>
      </c>
      <c r="C18" s="37">
        <v>14300</v>
      </c>
      <c r="D18" s="43" t="s">
        <v>25</v>
      </c>
      <c r="E18" s="44" t="s">
        <v>25</v>
      </c>
      <c r="F18" s="49"/>
      <c r="G18" s="45" t="s">
        <v>25</v>
      </c>
      <c r="H18" s="59">
        <f>C18</f>
        <v>14300</v>
      </c>
      <c r="I18" s="52"/>
      <c r="J18" s="8" t="s">
        <v>18</v>
      </c>
      <c r="K18" s="55">
        <f t="shared" si="1"/>
        <v>0</v>
      </c>
    </row>
    <row r="19" spans="2:11" ht="18.5" thickBot="1" x14ac:dyDescent="0.6">
      <c r="B19" s="14" t="s">
        <v>19</v>
      </c>
      <c r="C19" s="22"/>
      <c r="D19" s="13"/>
      <c r="E19" s="27"/>
      <c r="F19" s="27"/>
      <c r="G19" s="27"/>
      <c r="H19" s="27"/>
      <c r="I19" s="23" t="s">
        <v>20</v>
      </c>
      <c r="J19" s="15"/>
      <c r="K19" s="56">
        <f>SUM(K11:K18)</f>
        <v>0</v>
      </c>
    </row>
    <row r="20" spans="2:11" ht="18.5" thickBot="1" x14ac:dyDescent="0.6"/>
    <row r="21" spans="2:11" x14ac:dyDescent="0.55000000000000004">
      <c r="B21" s="65" t="s">
        <v>10</v>
      </c>
      <c r="C21" s="69" t="s">
        <v>22</v>
      </c>
      <c r="D21" s="70"/>
      <c r="E21" s="25"/>
      <c r="F21" s="25"/>
      <c r="G21" s="25"/>
      <c r="H21" s="25"/>
      <c r="I21" s="11" t="s">
        <v>10</v>
      </c>
      <c r="J21" s="12"/>
      <c r="K21" s="68" t="s">
        <v>12</v>
      </c>
    </row>
    <row r="22" spans="2:11" ht="18.5" thickBot="1" x14ac:dyDescent="0.6">
      <c r="B22" s="66"/>
      <c r="C22" s="71"/>
      <c r="D22" s="72"/>
      <c r="E22" s="4"/>
      <c r="F22" s="4"/>
      <c r="G22" s="4"/>
      <c r="H22" s="4"/>
      <c r="I22" s="14"/>
      <c r="J22" s="15"/>
      <c r="K22" s="67"/>
    </row>
    <row r="23" spans="2:11" ht="18.5" thickBot="1" x14ac:dyDescent="0.6">
      <c r="B23" s="67"/>
      <c r="C23" s="73"/>
      <c r="D23" s="74"/>
      <c r="E23" s="26"/>
      <c r="F23" s="26"/>
      <c r="G23" s="26"/>
      <c r="H23" s="26"/>
      <c r="I23" s="28">
        <f>IF(K19&gt;=11000,0,1100)</f>
        <v>1100</v>
      </c>
      <c r="J23" s="29" t="s">
        <v>11</v>
      </c>
      <c r="K23" s="24">
        <f>K19+I23</f>
        <v>1100</v>
      </c>
    </row>
  </sheetData>
  <mergeCells count="15">
    <mergeCell ref="H9:H10"/>
    <mergeCell ref="B21:B23"/>
    <mergeCell ref="K21:K22"/>
    <mergeCell ref="C21:D23"/>
    <mergeCell ref="B2:B6"/>
    <mergeCell ref="D2:K2"/>
    <mergeCell ref="I3:K3"/>
    <mergeCell ref="D4:K4"/>
    <mergeCell ref="D5:K5"/>
    <mergeCell ref="D6:K6"/>
    <mergeCell ref="B9:B10"/>
    <mergeCell ref="C9:C10"/>
    <mergeCell ref="I9:J10"/>
    <mergeCell ref="K9:K10"/>
    <mergeCell ref="D9:G9"/>
  </mergeCells>
  <phoneticPr fontId="1"/>
  <dataValidations count="1">
    <dataValidation type="list" allowBlank="1" showInputMessage="1" showErrorMessage="1" sqref="F14:F17" xr:uid="{5B45FF28-FA57-446F-835D-41EC5C7B42CA}">
      <formula1>カラー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備品</vt:lpstr>
      <vt:lpstr>備品!Print_Area</vt:lpstr>
      <vt:lpstr>カラー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冨岡1</dc:creator>
  <cp:lastModifiedBy>冨岡1</cp:lastModifiedBy>
  <cp:lastPrinted>2025-03-27T07:30:49Z</cp:lastPrinted>
  <dcterms:created xsi:type="dcterms:W3CDTF">2025-03-08T02:31:21Z</dcterms:created>
  <dcterms:modified xsi:type="dcterms:W3CDTF">2025-06-13T05:05:30Z</dcterms:modified>
</cp:coreProperties>
</file>