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shimada\Desktop\仮\物販\"/>
    </mc:Choice>
  </mc:AlternateContent>
  <xr:revisionPtr revIDLastSave="0" documentId="13_ncr:1_{CCF46BAC-97BE-4CE6-943B-8D4C900C28DC}" xr6:coauthVersionLast="47" xr6:coauthVersionMax="47" xr10:uidLastSave="{00000000-0000-0000-0000-000000000000}"/>
  <bookViews>
    <workbookView xWindow="-110" yWindow="-110" windowWidth="19420" windowHeight="11620" xr2:uid="{CBBCCEED-FC2B-4CF0-B958-45070BD64D50}"/>
  </bookViews>
  <sheets>
    <sheet name="注文書 " sheetId="15" r:id="rId1"/>
    <sheet name="注文書 (記載例）" sheetId="13" r:id="rId2"/>
    <sheet name="⇒マスタ" sheetId="14" r:id="rId3"/>
    <sheet name="価格表" sheetId="9" r:id="rId4"/>
    <sheet name="サイズ・品名 リスト" sheetId="12" r:id="rId5"/>
  </sheets>
  <definedNames>
    <definedName name="J400サイズ">'サイズ・品名 リスト'!$D$5:$D$11</definedName>
    <definedName name="J400品名" localSheetId="0">'サイズ・品名 リスト'!$J$5:$J$11</definedName>
    <definedName name="J400品名" localSheetId="1">'サイズ・品名 リスト'!$J$5:$J$11</definedName>
    <definedName name="J400品名">'サイズ・品名 リスト'!$J$5:$J$11</definedName>
    <definedName name="J900サイズ" localSheetId="0">#REF!</definedName>
    <definedName name="J900サイズ" localSheetId="1">#REF!</definedName>
    <definedName name="J900サイズ">#REF!</definedName>
    <definedName name="J900品名" localSheetId="0">#REF!</definedName>
    <definedName name="J900品名" localSheetId="1">#REF!</definedName>
    <definedName name="J900品名">#REF!</definedName>
    <definedName name="K550サイズ" localSheetId="0">#REF!</definedName>
    <definedName name="K550サイズ" localSheetId="1">#REF!</definedName>
    <definedName name="K550サイズ">#REF!</definedName>
    <definedName name="K550品名" localSheetId="0">#REF!</definedName>
    <definedName name="K550品名" localSheetId="1">#REF!</definedName>
    <definedName name="K550品名">#REF!</definedName>
    <definedName name="_xlnm.Print_Area" localSheetId="0">'注文書 '!$A$1:$L$38</definedName>
    <definedName name="_xlnm.Print_Area" localSheetId="1">'注文書 (記載例）'!$A$1:$L$38</definedName>
    <definedName name="テスト">'サイズ・品名 リスト'!$Q$9</definedName>
    <definedName name="黒帯サイズ">'サイズ・品名 リスト'!$H$4:$H$11</definedName>
    <definedName name="色帯サイズ">'サイズ・品名 リスト'!$F$4:$F$11</definedName>
    <definedName name="色帯の色">'サイズ・品名 リスト'!$J$3:$J$10</definedName>
    <definedName name="白帯サイズ">'サイズ・品名 リスト'!$D$4:$D$11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7" i="15" l="1"/>
  <c r="K27" i="15" s="1"/>
  <c r="G27" i="15"/>
  <c r="H27" i="15" s="1"/>
  <c r="E27" i="15"/>
  <c r="J26" i="15"/>
  <c r="K26" i="15" s="1"/>
  <c r="G26" i="15"/>
  <c r="H26" i="15" s="1"/>
  <c r="E26" i="15"/>
  <c r="J25" i="15"/>
  <c r="K25" i="15" s="1"/>
  <c r="G25" i="15"/>
  <c r="H25" i="15" s="1"/>
  <c r="E25" i="15"/>
  <c r="J24" i="15"/>
  <c r="K24" i="15" s="1"/>
  <c r="G24" i="15"/>
  <c r="H24" i="15" s="1"/>
  <c r="E24" i="15"/>
  <c r="J23" i="15"/>
  <c r="K23" i="15" s="1"/>
  <c r="G23" i="15"/>
  <c r="H23" i="15" s="1"/>
  <c r="E23" i="15"/>
  <c r="J22" i="15"/>
  <c r="K22" i="15" s="1"/>
  <c r="G22" i="15"/>
  <c r="H22" i="15" s="1"/>
  <c r="E22" i="15"/>
  <c r="J21" i="15"/>
  <c r="K21" i="15" s="1"/>
  <c r="G21" i="15"/>
  <c r="H21" i="15" s="1"/>
  <c r="E21" i="15"/>
  <c r="J20" i="15"/>
  <c r="K20" i="15" s="1"/>
  <c r="G20" i="15"/>
  <c r="H20" i="15" s="1"/>
  <c r="E20" i="15"/>
  <c r="J19" i="15"/>
  <c r="K19" i="15" s="1"/>
  <c r="G19" i="15"/>
  <c r="H19" i="15" s="1"/>
  <c r="E19" i="15"/>
  <c r="J18" i="15"/>
  <c r="K18" i="15" s="1"/>
  <c r="G18" i="15"/>
  <c r="H18" i="15" s="1"/>
  <c r="E18" i="15"/>
  <c r="J17" i="15"/>
  <c r="K17" i="15" s="1"/>
  <c r="G17" i="15"/>
  <c r="H17" i="15" s="1"/>
  <c r="E17" i="15"/>
  <c r="J16" i="15"/>
  <c r="K16" i="15" s="1"/>
  <c r="G16" i="15"/>
  <c r="H16" i="15" s="1"/>
  <c r="E16" i="15"/>
  <c r="J15" i="15"/>
  <c r="K15" i="15" s="1"/>
  <c r="G15" i="15"/>
  <c r="H15" i="15" s="1"/>
  <c r="E15" i="15"/>
  <c r="J14" i="15"/>
  <c r="K14" i="15" s="1"/>
  <c r="G14" i="15"/>
  <c r="H14" i="15" s="1"/>
  <c r="E14" i="15"/>
  <c r="J13" i="15"/>
  <c r="K13" i="15" s="1"/>
  <c r="G13" i="15"/>
  <c r="H13" i="15" s="1"/>
  <c r="E13" i="15"/>
  <c r="J12" i="15"/>
  <c r="K12" i="15" s="1"/>
  <c r="G12" i="15"/>
  <c r="H12" i="15" s="1"/>
  <c r="E12" i="15"/>
  <c r="J11" i="15"/>
  <c r="K11" i="15" s="1"/>
  <c r="G11" i="15"/>
  <c r="H11" i="15" s="1"/>
  <c r="E11" i="15"/>
  <c r="J10" i="15"/>
  <c r="K10" i="15" s="1"/>
  <c r="G10" i="15"/>
  <c r="H10" i="15" s="1"/>
  <c r="E10" i="15"/>
  <c r="J9" i="15"/>
  <c r="K9" i="15" s="1"/>
  <c r="G9" i="15"/>
  <c r="H9" i="15" s="1"/>
  <c r="E9" i="15"/>
  <c r="J8" i="15"/>
  <c r="K8" i="15" s="1"/>
  <c r="G8" i="15"/>
  <c r="H8" i="15" s="1"/>
  <c r="E8" i="15"/>
  <c r="J7" i="15"/>
  <c r="K7" i="15" s="1"/>
  <c r="G7" i="15"/>
  <c r="H7" i="15" s="1"/>
  <c r="E7" i="15"/>
  <c r="E27" i="13"/>
  <c r="E26" i="13"/>
  <c r="E25" i="13"/>
  <c r="E24" i="13"/>
  <c r="E23" i="13"/>
  <c r="E22" i="13"/>
  <c r="E21" i="13"/>
  <c r="E20" i="13"/>
  <c r="E19" i="13"/>
  <c r="E18" i="13"/>
  <c r="E17" i="13"/>
  <c r="E16" i="13"/>
  <c r="E15" i="13"/>
  <c r="E14" i="13"/>
  <c r="E13" i="13"/>
  <c r="E12" i="13"/>
  <c r="E11" i="13"/>
  <c r="E10" i="13"/>
  <c r="G27" i="13"/>
  <c r="H27" i="13" s="1"/>
  <c r="J27" i="13"/>
  <c r="K27" i="13" s="1"/>
  <c r="J26" i="13"/>
  <c r="K26" i="13" s="1"/>
  <c r="L26" i="13" s="1"/>
  <c r="J25" i="13"/>
  <c r="K25" i="13" s="1"/>
  <c r="J24" i="13"/>
  <c r="K24" i="13" s="1"/>
  <c r="J23" i="13"/>
  <c r="K23" i="13" s="1"/>
  <c r="J22" i="13"/>
  <c r="K22" i="13" s="1"/>
  <c r="L22" i="13" s="1"/>
  <c r="J21" i="13"/>
  <c r="K21" i="13" s="1"/>
  <c r="J20" i="13"/>
  <c r="K20" i="13" s="1"/>
  <c r="J19" i="13"/>
  <c r="K19" i="13" s="1"/>
  <c r="J18" i="13"/>
  <c r="K18" i="13" s="1"/>
  <c r="L18" i="13" s="1"/>
  <c r="J17" i="13"/>
  <c r="K17" i="13" s="1"/>
  <c r="J16" i="13"/>
  <c r="K16" i="13" s="1"/>
  <c r="J15" i="13"/>
  <c r="K15" i="13" s="1"/>
  <c r="J14" i="13"/>
  <c r="K14" i="13" s="1"/>
  <c r="L14" i="13" s="1"/>
  <c r="J13" i="13"/>
  <c r="K13" i="13" s="1"/>
  <c r="J12" i="13"/>
  <c r="K12" i="13" s="1"/>
  <c r="J11" i="13"/>
  <c r="K11" i="13" s="1"/>
  <c r="J10" i="13"/>
  <c r="K10" i="13" s="1"/>
  <c r="L10" i="13" s="1"/>
  <c r="G26" i="13"/>
  <c r="H26" i="13" s="1"/>
  <c r="G25" i="13"/>
  <c r="H25" i="13" s="1"/>
  <c r="G24" i="13"/>
  <c r="H24" i="13" s="1"/>
  <c r="G23" i="13"/>
  <c r="H23" i="13" s="1"/>
  <c r="G22" i="13"/>
  <c r="H22" i="13" s="1"/>
  <c r="G21" i="13"/>
  <c r="H21" i="13" s="1"/>
  <c r="G20" i="13"/>
  <c r="H20" i="13" s="1"/>
  <c r="G19" i="13"/>
  <c r="H19" i="13" s="1"/>
  <c r="G18" i="13"/>
  <c r="H18" i="13" s="1"/>
  <c r="G17" i="13"/>
  <c r="H17" i="13" s="1"/>
  <c r="G16" i="13"/>
  <c r="H16" i="13" s="1"/>
  <c r="G15" i="13"/>
  <c r="H15" i="13" s="1"/>
  <c r="G14" i="13"/>
  <c r="H14" i="13" s="1"/>
  <c r="G13" i="13"/>
  <c r="H13" i="13" s="1"/>
  <c r="G12" i="13"/>
  <c r="H12" i="13" s="1"/>
  <c r="G11" i="13"/>
  <c r="H11" i="13" s="1"/>
  <c r="G10" i="13"/>
  <c r="H10" i="13" s="1"/>
  <c r="L27" i="13" l="1"/>
  <c r="L10" i="15"/>
  <c r="L18" i="15"/>
  <c r="L26" i="15"/>
  <c r="L14" i="15"/>
  <c r="L22" i="15"/>
  <c r="L11" i="13"/>
  <c r="L15" i="13"/>
  <c r="L19" i="13"/>
  <c r="L23" i="13"/>
  <c r="L12" i="13"/>
  <c r="L16" i="13"/>
  <c r="L20" i="13"/>
  <c r="L24" i="13"/>
  <c r="L13" i="13"/>
  <c r="L17" i="13"/>
  <c r="L21" i="13"/>
  <c r="L25" i="13"/>
  <c r="L9" i="15"/>
  <c r="L13" i="15"/>
  <c r="L17" i="15"/>
  <c r="L21" i="15"/>
  <c r="L25" i="15"/>
  <c r="L8" i="15"/>
  <c r="L12" i="15"/>
  <c r="L16" i="15"/>
  <c r="L20" i="15"/>
  <c r="L24" i="15"/>
  <c r="L7" i="15"/>
  <c r="L11" i="15"/>
  <c r="L15" i="15"/>
  <c r="L19" i="15"/>
  <c r="L23" i="15"/>
  <c r="L27" i="15"/>
  <c r="E9" i="13"/>
  <c r="E8" i="13"/>
  <c r="E7" i="13"/>
  <c r="L28" i="15" l="1"/>
  <c r="J9" i="13"/>
  <c r="K9" i="13" s="1"/>
  <c r="J8" i="13"/>
  <c r="K8" i="13" s="1"/>
  <c r="J7" i="13"/>
  <c r="K7" i="13" s="1"/>
  <c r="G9" i="13"/>
  <c r="H9" i="13" s="1"/>
  <c r="G8" i="13"/>
  <c r="H8" i="13" s="1"/>
  <c r="G7" i="13"/>
  <c r="H7" i="13" s="1"/>
  <c r="L9" i="13" l="1"/>
  <c r="L8" i="13"/>
  <c r="L29" i="15"/>
  <c r="D31" i="15" s="1"/>
  <c r="L7" i="13"/>
  <c r="L28" i="13" l="1"/>
  <c r="L29" i="13" s="1"/>
  <c r="D31" i="1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嶋田典弘</author>
  </authors>
  <commentList>
    <comment ref="B4" authorId="0" shapeId="0" xr:uid="{B01C6945-CC3E-42BC-B2F9-025A1E9F717D}">
      <text>
        <r>
          <rPr>
            <b/>
            <sz val="9"/>
            <color indexed="81"/>
            <rFont val="MS P ゴシック"/>
            <family val="3"/>
            <charset val="128"/>
          </rPr>
          <t>白帯、色帯、黒帯
から選択してください。</t>
        </r>
      </text>
    </comment>
    <comment ref="C4" authorId="0" shapeId="0" xr:uid="{D05FE167-6AB3-4CBF-A3A6-9B947E1DF1C8}">
      <text>
        <r>
          <rPr>
            <b/>
            <sz val="9"/>
            <color indexed="81"/>
            <rFont val="MS P ゴシック"/>
            <family val="3"/>
            <charset val="128"/>
          </rPr>
          <t>帯種類を変更した場合は、サイズを再度選択し直してください。</t>
        </r>
      </text>
    </comment>
    <comment ref="D4" authorId="0" shapeId="0" xr:uid="{4CAD0DF7-5FFB-40F5-ACE2-34BB868C9798}">
      <text>
        <r>
          <rPr>
            <b/>
            <sz val="9"/>
            <color indexed="81"/>
            <rFont val="MS P ゴシック"/>
            <family val="3"/>
            <charset val="128"/>
          </rPr>
          <t>帯の種類を変更した場合は、色帯の色を再度選択し直してください。白帯、黒帯の場合は選択しなくてOKです</t>
        </r>
      </text>
    </comment>
  </commentList>
</comments>
</file>

<file path=xl/sharedStrings.xml><?xml version="1.0" encoding="utf-8"?>
<sst xmlns="http://schemas.openxmlformats.org/spreadsheetml/2006/main" count="128" uniqueCount="59">
  <si>
    <t>帯の長さ(cm)</t>
    <rPh sb="0" eb="1">
      <t>オビ</t>
    </rPh>
    <rPh sb="2" eb="3">
      <t>ナガ</t>
    </rPh>
    <phoneticPr fontId="1"/>
  </si>
  <si>
    <t>帯のサイズ</t>
    <rPh sb="0" eb="1">
      <t>オビ</t>
    </rPh>
    <phoneticPr fontId="1"/>
  </si>
  <si>
    <t>※帯には協会マークがつきます</t>
    <rPh sb="1" eb="2">
      <t>オビ</t>
    </rPh>
    <rPh sb="4" eb="6">
      <t>キョウカイ</t>
    </rPh>
    <phoneticPr fontId="1"/>
  </si>
  <si>
    <t>緑</t>
    <rPh sb="0" eb="1">
      <t>ミドリ</t>
    </rPh>
    <phoneticPr fontId="1"/>
  </si>
  <si>
    <t>青</t>
    <rPh sb="0" eb="1">
      <t>アオ</t>
    </rPh>
    <phoneticPr fontId="1"/>
  </si>
  <si>
    <t>黄</t>
    <rPh sb="0" eb="1">
      <t>キ</t>
    </rPh>
    <phoneticPr fontId="1"/>
  </si>
  <si>
    <t>紫</t>
    <rPh sb="0" eb="1">
      <t>ムラサキ</t>
    </rPh>
    <phoneticPr fontId="1"/>
  </si>
  <si>
    <t>茶</t>
    <rPh sb="0" eb="1">
      <t>チャ</t>
    </rPh>
    <phoneticPr fontId="1"/>
  </si>
  <si>
    <t>注文団体名</t>
  </si>
  <si>
    <t>刺繍名</t>
  </si>
  <si>
    <t>合計金額</t>
  </si>
  <si>
    <t>送り先住所　</t>
  </si>
  <si>
    <t>代表者氏名</t>
  </si>
  <si>
    <t>連絡先番号</t>
  </si>
  <si>
    <t>ﾒｰﾙｱﾄﾞﾚｽ</t>
  </si>
  <si>
    <t>文字数</t>
    <rPh sb="0" eb="3">
      <t>モジスウ</t>
    </rPh>
    <phoneticPr fontId="1"/>
  </si>
  <si>
    <t>個人名（@390円）</t>
    <rPh sb="8" eb="9">
      <t>エン</t>
    </rPh>
    <phoneticPr fontId="1"/>
  </si>
  <si>
    <t>入力不要</t>
    <rPh sb="0" eb="2">
      <t>ニュウリョク</t>
    </rPh>
    <rPh sb="2" eb="4">
      <t>フヨウ</t>
    </rPh>
    <phoneticPr fontId="1"/>
  </si>
  <si>
    <t>0号</t>
    <rPh sb="1" eb="2">
      <t>ゴウ</t>
    </rPh>
    <phoneticPr fontId="1"/>
  </si>
  <si>
    <t>4号</t>
    <rPh sb="1" eb="2">
      <t>ゴウ</t>
    </rPh>
    <phoneticPr fontId="1"/>
  </si>
  <si>
    <t>5号</t>
    <rPh sb="1" eb="2">
      <t>ゴウ</t>
    </rPh>
    <phoneticPr fontId="1"/>
  </si>
  <si>
    <t>1号</t>
    <rPh sb="1" eb="2">
      <t>ゴウ</t>
    </rPh>
    <phoneticPr fontId="1"/>
  </si>
  <si>
    <t>送料(11,000円以上は無料）</t>
    <rPh sb="9" eb="10">
      <t>エン</t>
    </rPh>
    <rPh sb="10" eb="12">
      <t>イジョウ</t>
    </rPh>
    <rPh sb="13" eb="15">
      <t>ムリョウ</t>
    </rPh>
    <phoneticPr fontId="1"/>
  </si>
  <si>
    <t>サイズ</t>
    <phoneticPr fontId="1"/>
  </si>
  <si>
    <t>3号</t>
  </si>
  <si>
    <t>1号</t>
  </si>
  <si>
    <t>4号</t>
  </si>
  <si>
    <t>5号</t>
  </si>
  <si>
    <t>6号</t>
  </si>
  <si>
    <t>帯 注文書</t>
    <rPh sb="0" eb="1">
      <t>オビ</t>
    </rPh>
    <phoneticPr fontId="1"/>
  </si>
  <si>
    <t>帯種類</t>
    <rPh sb="0" eb="1">
      <t>オビ</t>
    </rPh>
    <rPh sb="1" eb="3">
      <t>シュルイ</t>
    </rPh>
    <phoneticPr fontId="1"/>
  </si>
  <si>
    <t>白帯</t>
    <rPh sb="0" eb="2">
      <t>シロオビ</t>
    </rPh>
    <phoneticPr fontId="1"/>
  </si>
  <si>
    <t>色帯</t>
    <rPh sb="0" eb="2">
      <t>イロオビ</t>
    </rPh>
    <phoneticPr fontId="1"/>
  </si>
  <si>
    <t>黒帯</t>
    <rPh sb="0" eb="2">
      <t>クロオビ</t>
    </rPh>
    <phoneticPr fontId="1"/>
  </si>
  <si>
    <t>オレンジ</t>
  </si>
  <si>
    <t>2号</t>
  </si>
  <si>
    <t>色帯の色</t>
    <rPh sb="0" eb="2">
      <t>イロオビ</t>
    </rPh>
    <rPh sb="3" eb="4">
      <t>イロ</t>
    </rPh>
    <phoneticPr fontId="1"/>
  </si>
  <si>
    <t>2号</t>
    <rPh sb="1" eb="2">
      <t>ゴウ</t>
    </rPh>
    <phoneticPr fontId="1"/>
  </si>
  <si>
    <t>3号</t>
    <rPh sb="1" eb="2">
      <t>ゴウ</t>
    </rPh>
    <phoneticPr fontId="1"/>
  </si>
  <si>
    <t>色帯サイズ</t>
    <rPh sb="0" eb="2">
      <t>イロオビ</t>
    </rPh>
    <phoneticPr fontId="1"/>
  </si>
  <si>
    <t>黒帯サイズ</t>
    <rPh sb="0" eb="2">
      <t>クロオビ</t>
    </rPh>
    <phoneticPr fontId="1"/>
  </si>
  <si>
    <t>団体名（@390円）</t>
    <rPh sb="8" eb="9">
      <t>エン</t>
    </rPh>
    <phoneticPr fontId="1"/>
  </si>
  <si>
    <t>6号</t>
    <rPh sb="1" eb="2">
      <t>ゴウ</t>
    </rPh>
    <phoneticPr fontId="1"/>
  </si>
  <si>
    <t>帯の種類</t>
    <rPh sb="0" eb="1">
      <t>オビ</t>
    </rPh>
    <rPh sb="2" eb="4">
      <t>シュルイ</t>
    </rPh>
    <phoneticPr fontId="1"/>
  </si>
  <si>
    <t>多治見太郎</t>
    <rPh sb="0" eb="3">
      <t>タジミ</t>
    </rPh>
    <rPh sb="3" eb="5">
      <t>タロウ</t>
    </rPh>
    <phoneticPr fontId="1"/>
  </si>
  <si>
    <t>土岐花子</t>
    <rPh sb="0" eb="2">
      <t>トキ</t>
    </rPh>
    <rPh sb="2" eb="4">
      <t>ハナコ</t>
    </rPh>
    <phoneticPr fontId="10"/>
  </si>
  <si>
    <t>関東大学</t>
    <rPh sb="0" eb="2">
      <t>カントウ</t>
    </rPh>
    <rPh sb="2" eb="4">
      <t>ダイガク</t>
    </rPh>
    <phoneticPr fontId="1"/>
  </si>
  <si>
    <t>関西高校</t>
    <rPh sb="0" eb="2">
      <t>カンサイ</t>
    </rPh>
    <rPh sb="2" eb="4">
      <t>コウコウ</t>
    </rPh>
    <phoneticPr fontId="1"/>
  </si>
  <si>
    <t>護身クラブ</t>
    <rPh sb="0" eb="2">
      <t>ゴシン</t>
    </rPh>
    <phoneticPr fontId="1"/>
  </si>
  <si>
    <t>白帯サイズ</t>
    <rPh sb="0" eb="2">
      <t>シロオビ</t>
    </rPh>
    <phoneticPr fontId="1"/>
  </si>
  <si>
    <t>記載例</t>
    <rPh sb="0" eb="3">
      <t>キサイレイ</t>
    </rPh>
    <phoneticPr fontId="1"/>
  </si>
  <si>
    <t>瑞浪</t>
    <rPh sb="0" eb="2">
      <t>ミズナミ</t>
    </rPh>
    <phoneticPr fontId="10"/>
  </si>
  <si>
    <t>金額（①）</t>
    <rPh sb="0" eb="2">
      <t>キンガク</t>
    </rPh>
    <phoneticPr fontId="1"/>
  </si>
  <si>
    <t>小計（②）</t>
    <rPh sb="0" eb="2">
      <t>ショウケイ</t>
    </rPh>
    <phoneticPr fontId="1"/>
  </si>
  <si>
    <t>小計（③）</t>
    <rPh sb="0" eb="2">
      <t>ショウケイ</t>
    </rPh>
    <phoneticPr fontId="1"/>
  </si>
  <si>
    <t>金額合計
（①～③）</t>
    <rPh sb="2" eb="4">
      <t>ゴウケイ</t>
    </rPh>
    <phoneticPr fontId="1"/>
  </si>
  <si>
    <t>色帯の色</t>
    <rPh sb="0" eb="1">
      <t>イロ</t>
    </rPh>
    <rPh sb="1" eb="2">
      <t>オビ</t>
    </rPh>
    <rPh sb="3" eb="4">
      <t>イロ</t>
    </rPh>
    <phoneticPr fontId="1"/>
  </si>
  <si>
    <t>2025年4月1日～</t>
    <rPh sb="4" eb="5">
      <t>ネン</t>
    </rPh>
    <rPh sb="6" eb="7">
      <t>ガツ</t>
    </rPh>
    <rPh sb="8" eb="9">
      <t>ニチ</t>
    </rPh>
    <phoneticPr fontId="1"/>
  </si>
  <si>
    <t>帯価格表</t>
    <rPh sb="0" eb="1">
      <t>オビ</t>
    </rPh>
    <rPh sb="1" eb="4">
      <t>カカクヒョウ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</si>
</sst>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22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b/>
      <sz val="11"/>
      <color rgb="FFFF0000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11"/>
      <name val="HG正楷書体-PRO"/>
      <family val="4"/>
      <charset val="128"/>
    </font>
    <font>
      <b/>
      <u/>
      <sz val="11"/>
      <name val="HG正楷書体-PRO"/>
      <family val="4"/>
      <charset val="128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28"/>
      <name val="HG正楷書体-PRO"/>
      <family val="4"/>
      <charset val="128"/>
    </font>
    <font>
      <sz val="28"/>
      <name val="ＭＳ Ｐゴシック"/>
      <family val="3"/>
      <charset val="128"/>
    </font>
    <font>
      <b/>
      <sz val="14"/>
      <name val="HG正楷書体-PRO"/>
      <family val="4"/>
      <charset val="128"/>
    </font>
    <font>
      <sz val="1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1"/>
      <color rgb="FFFF0000"/>
      <name val="HG正楷書体-PRO"/>
      <family val="4"/>
      <charset val="128"/>
    </font>
    <font>
      <b/>
      <sz val="20"/>
      <color rgb="FFFF0000"/>
      <name val="游ゴシック"/>
      <family val="3"/>
      <charset val="128"/>
      <scheme val="minor"/>
    </font>
    <font>
      <b/>
      <sz val="20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b/>
      <sz val="11"/>
      <name val="游ゴシック"/>
      <family val="3"/>
      <charset val="128"/>
      <scheme val="minor"/>
    </font>
    <font>
      <u/>
      <sz val="11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7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double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auto="1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auto="1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179">
    <xf numFmtId="0" fontId="0" fillId="0" borderId="0" xfId="0">
      <alignment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>
      <alignment vertical="center"/>
    </xf>
    <xf numFmtId="176" fontId="3" fillId="0" borderId="2" xfId="0" applyNumberFormat="1" applyFont="1" applyBorder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14" fillId="0" borderId="0" xfId="0" applyFont="1">
      <alignment vertical="center"/>
    </xf>
    <xf numFmtId="0" fontId="6" fillId="0" borderId="2" xfId="0" applyFont="1" applyBorder="1">
      <alignment vertical="center"/>
    </xf>
    <xf numFmtId="0" fontId="6" fillId="0" borderId="2" xfId="0" applyFont="1" applyBorder="1" applyAlignment="1">
      <alignment vertical="center" wrapText="1"/>
    </xf>
    <xf numFmtId="0" fontId="6" fillId="0" borderId="21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17" xfId="0" applyFont="1" applyBorder="1" applyAlignment="1">
      <alignment vertical="center" wrapText="1"/>
    </xf>
    <xf numFmtId="3" fontId="16" fillId="2" borderId="39" xfId="0" applyNumberFormat="1" applyFont="1" applyFill="1" applyBorder="1" applyAlignment="1">
      <alignment horizontal="center" vertical="center" wrapText="1"/>
    </xf>
    <xf numFmtId="3" fontId="16" fillId="2" borderId="39" xfId="0" applyNumberFormat="1" applyFont="1" applyFill="1" applyBorder="1" applyAlignment="1">
      <alignment horizontal="center" vertical="center"/>
    </xf>
    <xf numFmtId="0" fontId="2" fillId="0" borderId="0" xfId="0" applyFont="1">
      <alignment vertical="center"/>
    </xf>
    <xf numFmtId="3" fontId="0" fillId="0" borderId="0" xfId="0" applyNumberFormat="1">
      <alignment vertical="center"/>
    </xf>
    <xf numFmtId="3" fontId="12" fillId="0" borderId="0" xfId="0" applyNumberFormat="1" applyFont="1">
      <alignment vertical="center"/>
    </xf>
    <xf numFmtId="3" fontId="0" fillId="2" borderId="0" xfId="0" applyNumberFormat="1" applyFill="1">
      <alignment vertical="center"/>
    </xf>
    <xf numFmtId="3" fontId="13" fillId="0" borderId="0" xfId="0" applyNumberFormat="1" applyFont="1">
      <alignment vertical="center"/>
    </xf>
    <xf numFmtId="3" fontId="13" fillId="0" borderId="12" xfId="0" applyNumberFormat="1" applyFont="1" applyBorder="1" applyAlignment="1"/>
    <xf numFmtId="3" fontId="0" fillId="0" borderId="9" xfId="0" applyNumberFormat="1" applyBorder="1">
      <alignment vertical="center"/>
    </xf>
    <xf numFmtId="3" fontId="6" fillId="0" borderId="14" xfId="0" applyNumberFormat="1" applyFont="1" applyBorder="1" applyAlignment="1">
      <alignment horizontal="center" vertical="center"/>
    </xf>
    <xf numFmtId="3" fontId="0" fillId="0" borderId="14" xfId="0" applyNumberFormat="1" applyBorder="1" applyAlignment="1">
      <alignment horizontal="center" vertical="center"/>
    </xf>
    <xf numFmtId="3" fontId="6" fillId="0" borderId="16" xfId="0" applyNumberFormat="1" applyFont="1" applyBorder="1" applyAlignment="1">
      <alignment horizontal="center" vertical="center" wrapText="1"/>
    </xf>
    <xf numFmtId="3" fontId="6" fillId="0" borderId="12" xfId="0" applyNumberFormat="1" applyFont="1" applyBorder="1" applyAlignment="1">
      <alignment horizontal="center" vertical="center" wrapText="1"/>
    </xf>
    <xf numFmtId="3" fontId="6" fillId="0" borderId="32" xfId="0" applyNumberFormat="1" applyFont="1" applyBorder="1" applyAlignment="1">
      <alignment horizontal="center" vertical="center" wrapText="1"/>
    </xf>
    <xf numFmtId="3" fontId="6" fillId="0" borderId="13" xfId="0" applyNumberFormat="1" applyFont="1" applyBorder="1" applyAlignment="1">
      <alignment horizontal="center" vertical="center"/>
    </xf>
    <xf numFmtId="3" fontId="6" fillId="0" borderId="12" xfId="0" applyNumberFormat="1" applyFont="1" applyBorder="1" applyAlignment="1">
      <alignment horizontal="center" vertical="center"/>
    </xf>
    <xf numFmtId="3" fontId="16" fillId="0" borderId="34" xfId="0" applyNumberFormat="1" applyFont="1" applyBorder="1" applyAlignment="1">
      <alignment horizontal="center" vertical="center"/>
    </xf>
    <xf numFmtId="3" fontId="16" fillId="0" borderId="38" xfId="0" applyNumberFormat="1" applyFont="1" applyBorder="1" applyAlignment="1">
      <alignment horizontal="center" vertical="center" wrapText="1"/>
    </xf>
    <xf numFmtId="3" fontId="16" fillId="0" borderId="37" xfId="0" applyNumberFormat="1" applyFont="1" applyBorder="1" applyAlignment="1">
      <alignment horizontal="center" vertical="center"/>
    </xf>
    <xf numFmtId="3" fontId="16" fillId="0" borderId="44" xfId="0" applyNumberFormat="1" applyFont="1" applyBorder="1" applyAlignment="1">
      <alignment horizontal="center" vertical="center"/>
    </xf>
    <xf numFmtId="3" fontId="16" fillId="0" borderId="43" xfId="0" applyNumberFormat="1" applyFont="1" applyBorder="1" applyAlignment="1">
      <alignment horizontal="center" vertical="center"/>
    </xf>
    <xf numFmtId="3" fontId="16" fillId="0" borderId="46" xfId="0" applyNumberFormat="1" applyFont="1" applyBorder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6" fillId="0" borderId="0" xfId="0" applyNumberFormat="1" applyFont="1">
      <alignment vertical="center"/>
    </xf>
    <xf numFmtId="3" fontId="6" fillId="0" borderId="7" xfId="0" applyNumberFormat="1" applyFont="1" applyBorder="1">
      <alignment vertical="center"/>
    </xf>
    <xf numFmtId="3" fontId="6" fillId="0" borderId="9" xfId="0" applyNumberFormat="1" applyFont="1" applyBorder="1" applyAlignment="1">
      <alignment horizontal="center" vertical="center"/>
    </xf>
    <xf numFmtId="3" fontId="6" fillId="0" borderId="0" xfId="0" applyNumberFormat="1" applyFont="1" applyAlignment="1">
      <alignment horizontal="right" vertical="center"/>
    </xf>
    <xf numFmtId="3" fontId="7" fillId="0" borderId="0" xfId="0" applyNumberFormat="1" applyFont="1">
      <alignment vertical="center"/>
    </xf>
    <xf numFmtId="3" fontId="6" fillId="0" borderId="12" xfId="0" applyNumberFormat="1" applyFont="1" applyBorder="1">
      <alignment vertical="center"/>
    </xf>
    <xf numFmtId="3" fontId="6" fillId="0" borderId="9" xfId="0" applyNumberFormat="1" applyFont="1" applyBorder="1">
      <alignment vertical="center"/>
    </xf>
    <xf numFmtId="3" fontId="5" fillId="0" borderId="9" xfId="2" applyNumberFormat="1" applyBorder="1" applyAlignment="1" applyProtection="1">
      <alignment vertical="center"/>
    </xf>
    <xf numFmtId="0" fontId="16" fillId="0" borderId="48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11" fillId="0" borderId="0" xfId="0" applyFont="1">
      <alignment vertical="center"/>
    </xf>
    <xf numFmtId="0" fontId="16" fillId="0" borderId="35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/>
    </xf>
    <xf numFmtId="38" fontId="3" fillId="0" borderId="2" xfId="1" applyFont="1" applyBorder="1">
      <alignment vertical="center"/>
    </xf>
    <xf numFmtId="3" fontId="16" fillId="2" borderId="45" xfId="0" applyNumberFormat="1" applyFont="1" applyFill="1" applyBorder="1" applyAlignment="1">
      <alignment horizontal="center" vertical="center"/>
    </xf>
    <xf numFmtId="3" fontId="16" fillId="2" borderId="42" xfId="0" applyNumberFormat="1" applyFont="1" applyFill="1" applyBorder="1" applyAlignment="1">
      <alignment horizontal="center" vertical="center"/>
    </xf>
    <xf numFmtId="0" fontId="0" fillId="3" borderId="50" xfId="0" applyFill="1" applyBorder="1">
      <alignment vertical="center"/>
    </xf>
    <xf numFmtId="0" fontId="0" fillId="3" borderId="51" xfId="0" applyFill="1" applyBorder="1">
      <alignment vertical="center"/>
    </xf>
    <xf numFmtId="0" fontId="0" fillId="3" borderId="52" xfId="0" applyFill="1" applyBorder="1">
      <alignment vertical="center"/>
    </xf>
    <xf numFmtId="0" fontId="0" fillId="3" borderId="53" xfId="0" applyFill="1" applyBorder="1">
      <alignment vertical="center"/>
    </xf>
    <xf numFmtId="0" fontId="0" fillId="3" borderId="54" xfId="0" applyFill="1" applyBorder="1">
      <alignment vertical="center"/>
    </xf>
    <xf numFmtId="0" fontId="0" fillId="3" borderId="55" xfId="0" applyFill="1" applyBorder="1">
      <alignment vertical="center"/>
    </xf>
    <xf numFmtId="0" fontId="0" fillId="0" borderId="53" xfId="0" applyBorder="1">
      <alignment vertical="center"/>
    </xf>
    <xf numFmtId="0" fontId="0" fillId="0" borderId="54" xfId="0" applyBorder="1">
      <alignment vertical="center"/>
    </xf>
    <xf numFmtId="0" fontId="0" fillId="0" borderId="55" xfId="0" applyBorder="1">
      <alignment vertical="center"/>
    </xf>
    <xf numFmtId="0" fontId="0" fillId="3" borderId="56" xfId="0" applyFill="1" applyBorder="1">
      <alignment vertical="center"/>
    </xf>
    <xf numFmtId="0" fontId="0" fillId="0" borderId="56" xfId="0" applyBorder="1">
      <alignment vertical="center"/>
    </xf>
    <xf numFmtId="0" fontId="0" fillId="3" borderId="57" xfId="0" applyFill="1" applyBorder="1">
      <alignment vertical="center"/>
    </xf>
    <xf numFmtId="3" fontId="8" fillId="0" borderId="0" xfId="0" applyNumberFormat="1" applyFont="1">
      <alignment vertical="center"/>
    </xf>
    <xf numFmtId="3" fontId="17" fillId="0" borderId="0" xfId="0" applyNumberFormat="1" applyFont="1">
      <alignment vertical="center"/>
    </xf>
    <xf numFmtId="0" fontId="16" fillId="0" borderId="49" xfId="0" applyFont="1" applyBorder="1" applyAlignment="1">
      <alignment horizontal="center" vertical="center"/>
    </xf>
    <xf numFmtId="0" fontId="16" fillId="0" borderId="41" xfId="0" applyFont="1" applyBorder="1" applyAlignment="1">
      <alignment horizontal="center" vertical="center"/>
    </xf>
    <xf numFmtId="0" fontId="16" fillId="0" borderId="42" xfId="0" applyFont="1" applyBorder="1" applyAlignment="1">
      <alignment horizontal="center" vertical="center"/>
    </xf>
    <xf numFmtId="3" fontId="16" fillId="2" borderId="37" xfId="0" applyNumberFormat="1" applyFont="1" applyFill="1" applyBorder="1" applyAlignment="1">
      <alignment horizontal="center" vertical="center" wrapText="1"/>
    </xf>
    <xf numFmtId="3" fontId="16" fillId="2" borderId="43" xfId="0" applyNumberFormat="1" applyFont="1" applyFill="1" applyBorder="1" applyAlignment="1">
      <alignment horizontal="center" vertical="center"/>
    </xf>
    <xf numFmtId="3" fontId="16" fillId="2" borderId="58" xfId="0" applyNumberFormat="1" applyFont="1" applyFill="1" applyBorder="1" applyAlignment="1">
      <alignment horizontal="center" vertical="center"/>
    </xf>
    <xf numFmtId="3" fontId="16" fillId="2" borderId="59" xfId="0" applyNumberFormat="1" applyFont="1" applyFill="1" applyBorder="1" applyAlignment="1">
      <alignment horizontal="center" vertical="center"/>
    </xf>
    <xf numFmtId="0" fontId="6" fillId="0" borderId="61" xfId="0" applyFont="1" applyBorder="1" applyAlignment="1">
      <alignment horizontal="center" vertical="center"/>
    </xf>
    <xf numFmtId="0" fontId="6" fillId="0" borderId="62" xfId="0" applyFont="1" applyBorder="1" applyAlignment="1">
      <alignment horizontal="center" vertical="center"/>
    </xf>
    <xf numFmtId="3" fontId="6" fillId="0" borderId="63" xfId="0" applyNumberFormat="1" applyFont="1" applyBorder="1" applyAlignment="1">
      <alignment horizontal="center" vertical="center"/>
    </xf>
    <xf numFmtId="3" fontId="16" fillId="2" borderId="64" xfId="0" applyNumberFormat="1" applyFont="1" applyFill="1" applyBorder="1" applyAlignment="1">
      <alignment horizontal="center" vertical="center"/>
    </xf>
    <xf numFmtId="3" fontId="16" fillId="2" borderId="63" xfId="0" applyNumberFormat="1" applyFont="1" applyFill="1" applyBorder="1" applyAlignment="1">
      <alignment horizontal="center" vertical="center"/>
    </xf>
    <xf numFmtId="3" fontId="16" fillId="0" borderId="65" xfId="0" applyNumberFormat="1" applyFont="1" applyBorder="1" applyAlignment="1">
      <alignment horizontal="center" vertical="center"/>
    </xf>
    <xf numFmtId="3" fontId="16" fillId="2" borderId="66" xfId="0" applyNumberFormat="1" applyFont="1" applyFill="1" applyBorder="1" applyAlignment="1">
      <alignment horizontal="center" vertical="center"/>
    </xf>
    <xf numFmtId="3" fontId="16" fillId="0" borderId="66" xfId="0" applyNumberFormat="1" applyFont="1" applyBorder="1" applyAlignment="1">
      <alignment horizontal="center" vertical="center"/>
    </xf>
    <xf numFmtId="3" fontId="16" fillId="2" borderId="67" xfId="0" applyNumberFormat="1" applyFont="1" applyFill="1" applyBorder="1" applyAlignment="1">
      <alignment horizontal="center" vertical="center"/>
    </xf>
    <xf numFmtId="3" fontId="16" fillId="2" borderId="10" xfId="0" applyNumberFormat="1" applyFont="1" applyFill="1" applyBorder="1" applyAlignment="1">
      <alignment horizontal="right" vertical="center"/>
    </xf>
    <xf numFmtId="3" fontId="0" fillId="0" borderId="18" xfId="0" applyNumberFormat="1" applyBorder="1" applyAlignment="1">
      <alignment horizontal="center" vertical="center" wrapText="1"/>
    </xf>
    <xf numFmtId="3" fontId="6" fillId="0" borderId="69" xfId="0" applyNumberFormat="1" applyFont="1" applyBorder="1" applyAlignment="1">
      <alignment horizontal="center" vertical="center" wrapText="1"/>
    </xf>
    <xf numFmtId="3" fontId="0" fillId="0" borderId="70" xfId="0" applyNumberFormat="1" applyBorder="1" applyAlignment="1">
      <alignment horizontal="center" vertical="center"/>
    </xf>
    <xf numFmtId="3" fontId="16" fillId="0" borderId="60" xfId="0" applyNumberFormat="1" applyFont="1" applyBorder="1" applyAlignment="1">
      <alignment horizontal="center" vertical="center"/>
    </xf>
    <xf numFmtId="3" fontId="16" fillId="2" borderId="40" xfId="0" applyNumberFormat="1" applyFont="1" applyFill="1" applyBorder="1" applyAlignment="1">
      <alignment horizontal="right" vertical="center"/>
    </xf>
    <xf numFmtId="3" fontId="16" fillId="2" borderId="47" xfId="0" applyNumberFormat="1" applyFont="1" applyFill="1" applyBorder="1" applyAlignment="1">
      <alignment horizontal="right" vertical="center"/>
    </xf>
    <xf numFmtId="3" fontId="16" fillId="2" borderId="68" xfId="0" applyNumberFormat="1" applyFont="1" applyFill="1" applyBorder="1" applyAlignment="1">
      <alignment horizontal="right" vertical="center"/>
    </xf>
    <xf numFmtId="3" fontId="16" fillId="2" borderId="15" xfId="0" applyNumberFormat="1" applyFont="1" applyFill="1" applyBorder="1" applyAlignment="1">
      <alignment horizontal="right" vertical="center"/>
    </xf>
    <xf numFmtId="3" fontId="16" fillId="2" borderId="8" xfId="0" applyNumberFormat="1" applyFont="1" applyFill="1" applyBorder="1" applyAlignment="1">
      <alignment horizontal="right" vertical="center"/>
    </xf>
    <xf numFmtId="3" fontId="18" fillId="0" borderId="0" xfId="0" applyNumberFormat="1" applyFont="1">
      <alignment vertical="center"/>
    </xf>
    <xf numFmtId="0" fontId="19" fillId="0" borderId="0" xfId="0" applyFont="1">
      <alignment vertical="center"/>
    </xf>
    <xf numFmtId="3" fontId="20" fillId="0" borderId="0" xfId="0" applyNumberFormat="1" applyFont="1">
      <alignment vertical="center"/>
    </xf>
    <xf numFmtId="3" fontId="19" fillId="0" borderId="0" xfId="0" applyNumberFormat="1" applyFont="1">
      <alignment vertical="center"/>
    </xf>
    <xf numFmtId="3" fontId="19" fillId="2" borderId="0" xfId="0" applyNumberFormat="1" applyFont="1" applyFill="1">
      <alignment vertical="center"/>
    </xf>
    <xf numFmtId="3" fontId="19" fillId="0" borderId="9" xfId="0" applyNumberFormat="1" applyFont="1" applyBorder="1">
      <alignment vertical="center"/>
    </xf>
    <xf numFmtId="3" fontId="19" fillId="0" borderId="14" xfId="0" applyNumberFormat="1" applyFont="1" applyBorder="1" applyAlignment="1">
      <alignment horizontal="center" vertical="center"/>
    </xf>
    <xf numFmtId="3" fontId="19" fillId="0" borderId="18" xfId="0" applyNumberFormat="1" applyFont="1" applyBorder="1" applyAlignment="1">
      <alignment horizontal="center" vertical="center" wrapText="1"/>
    </xf>
    <xf numFmtId="3" fontId="19" fillId="0" borderId="70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3" fontId="6" fillId="0" borderId="34" xfId="0" applyNumberFormat="1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/>
    </xf>
    <xf numFmtId="3" fontId="6" fillId="2" borderId="39" xfId="0" applyNumberFormat="1" applyFont="1" applyFill="1" applyBorder="1" applyAlignment="1">
      <alignment horizontal="center" vertical="center" wrapText="1"/>
    </xf>
    <xf numFmtId="3" fontId="6" fillId="0" borderId="38" xfId="0" applyNumberFormat="1" applyFont="1" applyBorder="1" applyAlignment="1">
      <alignment horizontal="center" vertical="center" wrapText="1"/>
    </xf>
    <xf numFmtId="3" fontId="6" fillId="2" borderId="37" xfId="0" applyNumberFormat="1" applyFont="1" applyFill="1" applyBorder="1" applyAlignment="1">
      <alignment horizontal="center" vertical="center" wrapText="1"/>
    </xf>
    <xf numFmtId="3" fontId="6" fillId="0" borderId="37" xfId="0" applyNumberFormat="1" applyFont="1" applyBorder="1" applyAlignment="1">
      <alignment horizontal="center" vertical="center"/>
    </xf>
    <xf numFmtId="3" fontId="6" fillId="2" borderId="39" xfId="0" applyNumberFormat="1" applyFont="1" applyFill="1" applyBorder="1" applyAlignment="1">
      <alignment horizontal="center" vertical="center"/>
    </xf>
    <xf numFmtId="3" fontId="6" fillId="2" borderId="58" xfId="0" applyNumberFormat="1" applyFont="1" applyFill="1" applyBorder="1" applyAlignment="1">
      <alignment horizontal="center" vertical="center"/>
    </xf>
    <xf numFmtId="3" fontId="6" fillId="2" borderId="40" xfId="0" applyNumberFormat="1" applyFont="1" applyFill="1" applyBorder="1" applyAlignment="1">
      <alignment horizontal="right" vertical="center"/>
    </xf>
    <xf numFmtId="0" fontId="19" fillId="0" borderId="20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3" fontId="6" fillId="0" borderId="46" xfId="0" applyNumberFormat="1" applyFont="1" applyBorder="1" applyAlignment="1">
      <alignment horizontal="center" vertical="center"/>
    </xf>
    <xf numFmtId="3" fontId="6" fillId="2" borderId="42" xfId="0" applyNumberFormat="1" applyFont="1" applyFill="1" applyBorder="1" applyAlignment="1">
      <alignment horizontal="center" vertical="center"/>
    </xf>
    <xf numFmtId="3" fontId="6" fillId="0" borderId="44" xfId="0" applyNumberFormat="1" applyFont="1" applyBorder="1" applyAlignment="1">
      <alignment horizontal="center" vertical="center"/>
    </xf>
    <xf numFmtId="3" fontId="6" fillId="2" borderId="45" xfId="0" applyNumberFormat="1" applyFont="1" applyFill="1" applyBorder="1" applyAlignment="1">
      <alignment horizontal="center" vertical="center"/>
    </xf>
    <xf numFmtId="3" fontId="6" fillId="2" borderId="43" xfId="0" applyNumberFormat="1" applyFont="1" applyFill="1" applyBorder="1" applyAlignment="1">
      <alignment horizontal="center" vertical="center"/>
    </xf>
    <xf numFmtId="3" fontId="6" fillId="0" borderId="43" xfId="0" applyNumberFormat="1" applyFont="1" applyBorder="1" applyAlignment="1">
      <alignment horizontal="center" vertical="center"/>
    </xf>
    <xf numFmtId="3" fontId="6" fillId="2" borderId="59" xfId="0" applyNumberFormat="1" applyFont="1" applyFill="1" applyBorder="1" applyAlignment="1">
      <alignment horizontal="center" vertical="center"/>
    </xf>
    <xf numFmtId="3" fontId="6" fillId="2" borderId="47" xfId="0" applyNumberFormat="1" applyFont="1" applyFill="1" applyBorder="1" applyAlignment="1">
      <alignment horizontal="right" vertical="center"/>
    </xf>
    <xf numFmtId="0" fontId="19" fillId="0" borderId="3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3" fontId="6" fillId="0" borderId="60" xfId="0" applyNumberFormat="1" applyFont="1" applyBorder="1" applyAlignment="1">
      <alignment horizontal="center" vertical="center"/>
    </xf>
    <xf numFmtId="3" fontId="6" fillId="2" borderId="63" xfId="0" applyNumberFormat="1" applyFont="1" applyFill="1" applyBorder="1" applyAlignment="1">
      <alignment horizontal="center" vertical="center"/>
    </xf>
    <xf numFmtId="3" fontId="6" fillId="0" borderId="65" xfId="0" applyNumberFormat="1" applyFont="1" applyBorder="1" applyAlignment="1">
      <alignment horizontal="center" vertical="center"/>
    </xf>
    <xf numFmtId="3" fontId="6" fillId="2" borderId="64" xfId="0" applyNumberFormat="1" applyFont="1" applyFill="1" applyBorder="1" applyAlignment="1">
      <alignment horizontal="center" vertical="center"/>
    </xf>
    <xf numFmtId="3" fontId="6" fillId="2" borderId="66" xfId="0" applyNumberFormat="1" applyFont="1" applyFill="1" applyBorder="1" applyAlignment="1">
      <alignment horizontal="center" vertical="center"/>
    </xf>
    <xf numFmtId="3" fontId="6" fillId="0" borderId="66" xfId="0" applyNumberFormat="1" applyFont="1" applyBorder="1" applyAlignment="1">
      <alignment horizontal="center" vertical="center"/>
    </xf>
    <xf numFmtId="3" fontId="6" fillId="2" borderId="67" xfId="0" applyNumberFormat="1" applyFont="1" applyFill="1" applyBorder="1" applyAlignment="1">
      <alignment horizontal="center" vertical="center"/>
    </xf>
    <xf numFmtId="3" fontId="6" fillId="2" borderId="68" xfId="0" applyNumberFormat="1" applyFont="1" applyFill="1" applyBorder="1" applyAlignment="1">
      <alignment horizontal="right" vertical="center"/>
    </xf>
    <xf numFmtId="3" fontId="19" fillId="0" borderId="0" xfId="0" applyNumberFormat="1" applyFont="1" applyAlignment="1">
      <alignment horizontal="center" vertical="center"/>
    </xf>
    <xf numFmtId="3" fontId="6" fillId="2" borderId="15" xfId="0" applyNumberFormat="1" applyFont="1" applyFill="1" applyBorder="1" applyAlignment="1">
      <alignment horizontal="right" vertical="center"/>
    </xf>
    <xf numFmtId="3" fontId="6" fillId="2" borderId="8" xfId="0" applyNumberFormat="1" applyFont="1" applyFill="1" applyBorder="1" applyAlignment="1">
      <alignment horizontal="right" vertical="center"/>
    </xf>
    <xf numFmtId="3" fontId="6" fillId="2" borderId="10" xfId="0" applyNumberFormat="1" applyFont="1" applyFill="1" applyBorder="1" applyAlignment="1">
      <alignment horizontal="right" vertical="center"/>
    </xf>
    <xf numFmtId="3" fontId="21" fillId="0" borderId="9" xfId="2" applyNumberFormat="1" applyFont="1" applyBorder="1" applyAlignment="1" applyProtection="1">
      <alignment vertical="center"/>
    </xf>
    <xf numFmtId="0" fontId="0" fillId="0" borderId="71" xfId="0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3" fontId="6" fillId="0" borderId="0" xfId="0" applyNumberFormat="1" applyFont="1">
      <alignment vertical="center"/>
    </xf>
    <xf numFmtId="3" fontId="6" fillId="0" borderId="10" xfId="0" applyNumberFormat="1" applyFont="1" applyBorder="1" applyAlignment="1">
      <alignment horizontal="center" vertical="center"/>
    </xf>
    <xf numFmtId="3" fontId="6" fillId="0" borderId="9" xfId="0" applyNumberFormat="1" applyFont="1" applyBorder="1" applyAlignment="1">
      <alignment horizontal="center" vertical="center"/>
    </xf>
    <xf numFmtId="3" fontId="6" fillId="0" borderId="11" xfId="0" applyNumberFormat="1" applyFont="1" applyBorder="1" applyAlignment="1">
      <alignment horizontal="center" vertical="center"/>
    </xf>
    <xf numFmtId="3" fontId="7" fillId="0" borderId="12" xfId="0" applyNumberFormat="1" applyFont="1" applyBorder="1">
      <alignment vertical="center"/>
    </xf>
    <xf numFmtId="3" fontId="19" fillId="0" borderId="12" xfId="0" applyNumberFormat="1" applyFont="1" applyBorder="1">
      <alignment vertical="center"/>
    </xf>
    <xf numFmtId="3" fontId="6" fillId="0" borderId="22" xfId="0" applyNumberFormat="1" applyFont="1" applyBorder="1">
      <alignment vertical="center"/>
    </xf>
    <xf numFmtId="3" fontId="6" fillId="0" borderId="26" xfId="0" applyNumberFormat="1" applyFont="1" applyBorder="1">
      <alignment vertical="center"/>
    </xf>
    <xf numFmtId="3" fontId="6" fillId="0" borderId="30" xfId="0" applyNumberFormat="1" applyFont="1" applyBorder="1">
      <alignment vertical="center"/>
    </xf>
    <xf numFmtId="0" fontId="6" fillId="0" borderId="23" xfId="0" applyFont="1" applyBorder="1" applyAlignment="1">
      <alignment horizontal="center" vertical="center" wrapText="1"/>
    </xf>
    <xf numFmtId="0" fontId="6" fillId="0" borderId="27" xfId="0" applyFont="1" applyBorder="1" applyAlignment="1">
      <alignment vertical="center" wrapText="1"/>
    </xf>
    <xf numFmtId="0" fontId="6" fillId="0" borderId="31" xfId="0" applyFont="1" applyBorder="1" applyAlignment="1">
      <alignment vertical="center" wrapText="1"/>
    </xf>
    <xf numFmtId="3" fontId="6" fillId="0" borderId="23" xfId="0" applyNumberFormat="1" applyFont="1" applyBorder="1" applyAlignment="1">
      <alignment horizontal="center" vertical="center" wrapText="1"/>
    </xf>
    <xf numFmtId="3" fontId="6" fillId="0" borderId="27" xfId="0" applyNumberFormat="1" applyFont="1" applyBorder="1" applyAlignment="1">
      <alignment vertical="center" wrapText="1"/>
    </xf>
    <xf numFmtId="3" fontId="6" fillId="0" borderId="31" xfId="0" applyNumberFormat="1" applyFont="1" applyBorder="1" applyAlignment="1">
      <alignment vertical="center" wrapText="1"/>
    </xf>
    <xf numFmtId="3" fontId="6" fillId="0" borderId="24" xfId="0" applyNumberFormat="1" applyFont="1" applyBorder="1" applyAlignment="1">
      <alignment horizontal="center" vertical="center"/>
    </xf>
    <xf numFmtId="3" fontId="6" fillId="0" borderId="14" xfId="0" applyNumberFormat="1" applyFont="1" applyBorder="1" applyAlignment="1">
      <alignment horizontal="center" vertical="center"/>
    </xf>
    <xf numFmtId="3" fontId="6" fillId="0" borderId="25" xfId="0" applyNumberFormat="1" applyFont="1" applyBorder="1" applyAlignment="1">
      <alignment horizontal="center" vertical="center" wrapText="1"/>
    </xf>
    <xf numFmtId="3" fontId="6" fillId="0" borderId="29" xfId="0" applyNumberFormat="1" applyFont="1" applyBorder="1">
      <alignment vertical="center"/>
    </xf>
    <xf numFmtId="3" fontId="6" fillId="0" borderId="33" xfId="0" applyNumberFormat="1" applyFont="1" applyBorder="1">
      <alignment vertical="center"/>
    </xf>
    <xf numFmtId="3" fontId="6" fillId="0" borderId="28" xfId="0" applyNumberFormat="1" applyFont="1" applyBorder="1" applyAlignment="1">
      <alignment horizontal="center" vertical="center" wrapText="1"/>
    </xf>
    <xf numFmtId="3" fontId="6" fillId="0" borderId="16" xfId="0" applyNumberFormat="1" applyFont="1" applyBorder="1" applyAlignment="1">
      <alignment horizontal="center" vertical="center" wrapText="1"/>
    </xf>
    <xf numFmtId="3" fontId="6" fillId="0" borderId="17" xfId="0" applyNumberFormat="1" applyFont="1" applyBorder="1" applyAlignment="1">
      <alignment horizontal="center" vertical="center"/>
    </xf>
    <xf numFmtId="3" fontId="6" fillId="0" borderId="16" xfId="0" applyNumberFormat="1" applyFont="1" applyBorder="1" applyAlignment="1">
      <alignment horizontal="center" vertical="center"/>
    </xf>
    <xf numFmtId="3" fontId="0" fillId="0" borderId="12" xfId="0" applyNumberFormat="1" applyBorder="1">
      <alignment vertical="center"/>
    </xf>
  </cellXfs>
  <cellStyles count="5">
    <cellStyle name="ハイパーリンク" xfId="2" builtinId="8"/>
    <cellStyle name="桁区切り" xfId="1" builtinId="6"/>
    <cellStyle name="桁区切り 2" xfId="4" xr:uid="{05B83DF6-D549-48BC-875F-B1401D8696A8}"/>
    <cellStyle name="標準" xfId="0" builtinId="0"/>
    <cellStyle name="標準 2" xfId="3" xr:uid="{BD80498B-E3FD-4EBC-A1C7-446A1FFB2C4E}"/>
  </cellStyles>
  <dxfs count="1">
    <dxf>
      <border outline="0">
        <top style="medium">
          <color indexed="64"/>
        </top>
      </border>
    </dxf>
  </dxfs>
  <tableStyles count="0" defaultTableStyle="TableStyleMedium2" defaultPivotStyle="PivotStyleLight16"/>
  <colors>
    <mruColors>
      <color rgb="FFFF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DB959E6-FEC6-4DF1-A3D7-95F6A6BE9467}" name="テーブル2" displayName="テーブル2" ref="B4:B7" totalsRowShown="0" tableBorderDxfId="0">
  <autoFilter ref="B4:B7" xr:uid="{1DB959E6-FEC6-4DF1-A3D7-95F6A6BE9467}"/>
  <tableColumns count="1">
    <tableColumn id="1" xr3:uid="{F86C3EB9-6756-45EE-8F36-6D42CA85ACCE}" name="帯種類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76EECD-F359-457B-A861-87BE98C546C0}">
  <sheetPr>
    <pageSetUpPr fitToPage="1"/>
  </sheetPr>
  <dimension ref="A1:O38"/>
  <sheetViews>
    <sheetView tabSelected="1" zoomScaleNormal="100" workbookViewId="0">
      <selection activeCell="C2" sqref="C2"/>
    </sheetView>
  </sheetViews>
  <sheetFormatPr defaultRowHeight="18"/>
  <cols>
    <col min="1" max="1" width="7.5" style="105" customWidth="1"/>
    <col min="2" max="2" width="5.9140625" style="103" customWidth="1"/>
    <col min="3" max="3" width="13.25" style="103" customWidth="1"/>
    <col min="4" max="4" width="13.33203125" style="105" customWidth="1"/>
    <col min="5" max="5" width="12.75" style="105" customWidth="1"/>
    <col min="6" max="6" width="17.9140625" style="105" customWidth="1"/>
    <col min="7" max="7" width="9.58203125" style="105" customWidth="1"/>
    <col min="8" max="8" width="7.5" style="105" customWidth="1"/>
    <col min="9" max="9" width="17.6640625" style="105" customWidth="1"/>
    <col min="10" max="11" width="7.5" style="105" customWidth="1"/>
    <col min="12" max="12" width="11.83203125" style="105" customWidth="1"/>
    <col min="13" max="13" width="7.5" style="103" customWidth="1"/>
    <col min="14" max="15" width="11.33203125" style="103" customWidth="1"/>
    <col min="16" max="251" width="8.6640625" style="103"/>
    <col min="252" max="252" width="3.1640625" style="103" customWidth="1"/>
    <col min="253" max="253" width="8.6640625" style="103"/>
    <col min="254" max="256" width="2.83203125" style="103" customWidth="1"/>
    <col min="257" max="260" width="6.4140625" style="103" customWidth="1"/>
    <col min="261" max="261" width="9.5" style="103" customWidth="1"/>
    <col min="262" max="264" width="2.83203125" style="103" customWidth="1"/>
    <col min="265" max="265" width="11.58203125" style="103" customWidth="1"/>
    <col min="266" max="267" width="2.83203125" style="103" customWidth="1"/>
    <col min="268" max="268" width="11.58203125" style="103" customWidth="1"/>
    <col min="269" max="507" width="8.6640625" style="103"/>
    <col min="508" max="508" width="3.1640625" style="103" customWidth="1"/>
    <col min="509" max="509" width="8.6640625" style="103"/>
    <col min="510" max="512" width="2.83203125" style="103" customWidth="1"/>
    <col min="513" max="516" width="6.4140625" style="103" customWidth="1"/>
    <col min="517" max="517" width="9.5" style="103" customWidth="1"/>
    <col min="518" max="520" width="2.83203125" style="103" customWidth="1"/>
    <col min="521" max="521" width="11.58203125" style="103" customWidth="1"/>
    <col min="522" max="523" width="2.83203125" style="103" customWidth="1"/>
    <col min="524" max="524" width="11.58203125" style="103" customWidth="1"/>
    <col min="525" max="763" width="8.6640625" style="103"/>
    <col min="764" max="764" width="3.1640625" style="103" customWidth="1"/>
    <col min="765" max="765" width="8.6640625" style="103"/>
    <col min="766" max="768" width="2.83203125" style="103" customWidth="1"/>
    <col min="769" max="772" width="6.4140625" style="103" customWidth="1"/>
    <col min="773" max="773" width="9.5" style="103" customWidth="1"/>
    <col min="774" max="776" width="2.83203125" style="103" customWidth="1"/>
    <col min="777" max="777" width="11.58203125" style="103" customWidth="1"/>
    <col min="778" max="779" width="2.83203125" style="103" customWidth="1"/>
    <col min="780" max="780" width="11.58203125" style="103" customWidth="1"/>
    <col min="781" max="1019" width="8.6640625" style="103"/>
    <col min="1020" max="1020" width="3.1640625" style="103" customWidth="1"/>
    <col min="1021" max="1021" width="8.6640625" style="103"/>
    <col min="1022" max="1024" width="2.83203125" style="103" customWidth="1"/>
    <col min="1025" max="1028" width="6.4140625" style="103" customWidth="1"/>
    <col min="1029" max="1029" width="9.5" style="103" customWidth="1"/>
    <col min="1030" max="1032" width="2.83203125" style="103" customWidth="1"/>
    <col min="1033" max="1033" width="11.58203125" style="103" customWidth="1"/>
    <col min="1034" max="1035" width="2.83203125" style="103" customWidth="1"/>
    <col min="1036" max="1036" width="11.58203125" style="103" customWidth="1"/>
    <col min="1037" max="1275" width="8.6640625" style="103"/>
    <col min="1276" max="1276" width="3.1640625" style="103" customWidth="1"/>
    <col min="1277" max="1277" width="8.6640625" style="103"/>
    <col min="1278" max="1280" width="2.83203125" style="103" customWidth="1"/>
    <col min="1281" max="1284" width="6.4140625" style="103" customWidth="1"/>
    <col min="1285" max="1285" width="9.5" style="103" customWidth="1"/>
    <col min="1286" max="1288" width="2.83203125" style="103" customWidth="1"/>
    <col min="1289" max="1289" width="11.58203125" style="103" customWidth="1"/>
    <col min="1290" max="1291" width="2.83203125" style="103" customWidth="1"/>
    <col min="1292" max="1292" width="11.58203125" style="103" customWidth="1"/>
    <col min="1293" max="1531" width="8.6640625" style="103"/>
    <col min="1532" max="1532" width="3.1640625" style="103" customWidth="1"/>
    <col min="1533" max="1533" width="8.6640625" style="103"/>
    <col min="1534" max="1536" width="2.83203125" style="103" customWidth="1"/>
    <col min="1537" max="1540" width="6.4140625" style="103" customWidth="1"/>
    <col min="1541" max="1541" width="9.5" style="103" customWidth="1"/>
    <col min="1542" max="1544" width="2.83203125" style="103" customWidth="1"/>
    <col min="1545" max="1545" width="11.58203125" style="103" customWidth="1"/>
    <col min="1546" max="1547" width="2.83203125" style="103" customWidth="1"/>
    <col min="1548" max="1548" width="11.58203125" style="103" customWidth="1"/>
    <col min="1549" max="1787" width="8.6640625" style="103"/>
    <col min="1788" max="1788" width="3.1640625" style="103" customWidth="1"/>
    <col min="1789" max="1789" width="8.6640625" style="103"/>
    <col min="1790" max="1792" width="2.83203125" style="103" customWidth="1"/>
    <col min="1793" max="1796" width="6.4140625" style="103" customWidth="1"/>
    <col min="1797" max="1797" width="9.5" style="103" customWidth="1"/>
    <col min="1798" max="1800" width="2.83203125" style="103" customWidth="1"/>
    <col min="1801" max="1801" width="11.58203125" style="103" customWidth="1"/>
    <col min="1802" max="1803" width="2.83203125" style="103" customWidth="1"/>
    <col min="1804" max="1804" width="11.58203125" style="103" customWidth="1"/>
    <col min="1805" max="2043" width="8.6640625" style="103"/>
    <col min="2044" max="2044" width="3.1640625" style="103" customWidth="1"/>
    <col min="2045" max="2045" width="8.6640625" style="103"/>
    <col min="2046" max="2048" width="2.83203125" style="103" customWidth="1"/>
    <col min="2049" max="2052" width="6.4140625" style="103" customWidth="1"/>
    <col min="2053" max="2053" width="9.5" style="103" customWidth="1"/>
    <col min="2054" max="2056" width="2.83203125" style="103" customWidth="1"/>
    <col min="2057" max="2057" width="11.58203125" style="103" customWidth="1"/>
    <col min="2058" max="2059" width="2.83203125" style="103" customWidth="1"/>
    <col min="2060" max="2060" width="11.58203125" style="103" customWidth="1"/>
    <col min="2061" max="2299" width="8.6640625" style="103"/>
    <col min="2300" max="2300" width="3.1640625" style="103" customWidth="1"/>
    <col min="2301" max="2301" width="8.6640625" style="103"/>
    <col min="2302" max="2304" width="2.83203125" style="103" customWidth="1"/>
    <col min="2305" max="2308" width="6.4140625" style="103" customWidth="1"/>
    <col min="2309" max="2309" width="9.5" style="103" customWidth="1"/>
    <col min="2310" max="2312" width="2.83203125" style="103" customWidth="1"/>
    <col min="2313" max="2313" width="11.58203125" style="103" customWidth="1"/>
    <col min="2314" max="2315" width="2.83203125" style="103" customWidth="1"/>
    <col min="2316" max="2316" width="11.58203125" style="103" customWidth="1"/>
    <col min="2317" max="2555" width="8.6640625" style="103"/>
    <col min="2556" max="2556" width="3.1640625" style="103" customWidth="1"/>
    <col min="2557" max="2557" width="8.6640625" style="103"/>
    <col min="2558" max="2560" width="2.83203125" style="103" customWidth="1"/>
    <col min="2561" max="2564" width="6.4140625" style="103" customWidth="1"/>
    <col min="2565" max="2565" width="9.5" style="103" customWidth="1"/>
    <col min="2566" max="2568" width="2.83203125" style="103" customWidth="1"/>
    <col min="2569" max="2569" width="11.58203125" style="103" customWidth="1"/>
    <col min="2570" max="2571" width="2.83203125" style="103" customWidth="1"/>
    <col min="2572" max="2572" width="11.58203125" style="103" customWidth="1"/>
    <col min="2573" max="2811" width="8.6640625" style="103"/>
    <col min="2812" max="2812" width="3.1640625" style="103" customWidth="1"/>
    <col min="2813" max="2813" width="8.6640625" style="103"/>
    <col min="2814" max="2816" width="2.83203125" style="103" customWidth="1"/>
    <col min="2817" max="2820" width="6.4140625" style="103" customWidth="1"/>
    <col min="2821" max="2821" width="9.5" style="103" customWidth="1"/>
    <col min="2822" max="2824" width="2.83203125" style="103" customWidth="1"/>
    <col min="2825" max="2825" width="11.58203125" style="103" customWidth="1"/>
    <col min="2826" max="2827" width="2.83203125" style="103" customWidth="1"/>
    <col min="2828" max="2828" width="11.58203125" style="103" customWidth="1"/>
    <col min="2829" max="3067" width="8.6640625" style="103"/>
    <col min="3068" max="3068" width="3.1640625" style="103" customWidth="1"/>
    <col min="3069" max="3069" width="8.6640625" style="103"/>
    <col min="3070" max="3072" width="2.83203125" style="103" customWidth="1"/>
    <col min="3073" max="3076" width="6.4140625" style="103" customWidth="1"/>
    <col min="3077" max="3077" width="9.5" style="103" customWidth="1"/>
    <col min="3078" max="3080" width="2.83203125" style="103" customWidth="1"/>
    <col min="3081" max="3081" width="11.58203125" style="103" customWidth="1"/>
    <col min="3082" max="3083" width="2.83203125" style="103" customWidth="1"/>
    <col min="3084" max="3084" width="11.58203125" style="103" customWidth="1"/>
    <col min="3085" max="3323" width="8.6640625" style="103"/>
    <col min="3324" max="3324" width="3.1640625" style="103" customWidth="1"/>
    <col min="3325" max="3325" width="8.6640625" style="103"/>
    <col min="3326" max="3328" width="2.83203125" style="103" customWidth="1"/>
    <col min="3329" max="3332" width="6.4140625" style="103" customWidth="1"/>
    <col min="3333" max="3333" width="9.5" style="103" customWidth="1"/>
    <col min="3334" max="3336" width="2.83203125" style="103" customWidth="1"/>
    <col min="3337" max="3337" width="11.58203125" style="103" customWidth="1"/>
    <col min="3338" max="3339" width="2.83203125" style="103" customWidth="1"/>
    <col min="3340" max="3340" width="11.58203125" style="103" customWidth="1"/>
    <col min="3341" max="3579" width="8.6640625" style="103"/>
    <col min="3580" max="3580" width="3.1640625" style="103" customWidth="1"/>
    <col min="3581" max="3581" width="8.6640625" style="103"/>
    <col min="3582" max="3584" width="2.83203125" style="103" customWidth="1"/>
    <col min="3585" max="3588" width="6.4140625" style="103" customWidth="1"/>
    <col min="3589" max="3589" width="9.5" style="103" customWidth="1"/>
    <col min="3590" max="3592" width="2.83203125" style="103" customWidth="1"/>
    <col min="3593" max="3593" width="11.58203125" style="103" customWidth="1"/>
    <col min="3594" max="3595" width="2.83203125" style="103" customWidth="1"/>
    <col min="3596" max="3596" width="11.58203125" style="103" customWidth="1"/>
    <col min="3597" max="3835" width="8.6640625" style="103"/>
    <col min="3836" max="3836" width="3.1640625" style="103" customWidth="1"/>
    <col min="3837" max="3837" width="8.6640625" style="103"/>
    <col min="3838" max="3840" width="2.83203125" style="103" customWidth="1"/>
    <col min="3841" max="3844" width="6.4140625" style="103" customWidth="1"/>
    <col min="3845" max="3845" width="9.5" style="103" customWidth="1"/>
    <col min="3846" max="3848" width="2.83203125" style="103" customWidth="1"/>
    <col min="3849" max="3849" width="11.58203125" style="103" customWidth="1"/>
    <col min="3850" max="3851" width="2.83203125" style="103" customWidth="1"/>
    <col min="3852" max="3852" width="11.58203125" style="103" customWidth="1"/>
    <col min="3853" max="4091" width="8.6640625" style="103"/>
    <col min="4092" max="4092" width="3.1640625" style="103" customWidth="1"/>
    <col min="4093" max="4093" width="8.6640625" style="103"/>
    <col min="4094" max="4096" width="2.83203125" style="103" customWidth="1"/>
    <col min="4097" max="4100" width="6.4140625" style="103" customWidth="1"/>
    <col min="4101" max="4101" width="9.5" style="103" customWidth="1"/>
    <col min="4102" max="4104" width="2.83203125" style="103" customWidth="1"/>
    <col min="4105" max="4105" width="11.58203125" style="103" customWidth="1"/>
    <col min="4106" max="4107" width="2.83203125" style="103" customWidth="1"/>
    <col min="4108" max="4108" width="11.58203125" style="103" customWidth="1"/>
    <col min="4109" max="4347" width="8.6640625" style="103"/>
    <col min="4348" max="4348" width="3.1640625" style="103" customWidth="1"/>
    <col min="4349" max="4349" width="8.6640625" style="103"/>
    <col min="4350" max="4352" width="2.83203125" style="103" customWidth="1"/>
    <col min="4353" max="4356" width="6.4140625" style="103" customWidth="1"/>
    <col min="4357" max="4357" width="9.5" style="103" customWidth="1"/>
    <col min="4358" max="4360" width="2.83203125" style="103" customWidth="1"/>
    <col min="4361" max="4361" width="11.58203125" style="103" customWidth="1"/>
    <col min="4362" max="4363" width="2.83203125" style="103" customWidth="1"/>
    <col min="4364" max="4364" width="11.58203125" style="103" customWidth="1"/>
    <col min="4365" max="4603" width="8.6640625" style="103"/>
    <col min="4604" max="4604" width="3.1640625" style="103" customWidth="1"/>
    <col min="4605" max="4605" width="8.6640625" style="103"/>
    <col min="4606" max="4608" width="2.83203125" style="103" customWidth="1"/>
    <col min="4609" max="4612" width="6.4140625" style="103" customWidth="1"/>
    <col min="4613" max="4613" width="9.5" style="103" customWidth="1"/>
    <col min="4614" max="4616" width="2.83203125" style="103" customWidth="1"/>
    <col min="4617" max="4617" width="11.58203125" style="103" customWidth="1"/>
    <col min="4618" max="4619" width="2.83203125" style="103" customWidth="1"/>
    <col min="4620" max="4620" width="11.58203125" style="103" customWidth="1"/>
    <col min="4621" max="4859" width="8.6640625" style="103"/>
    <col min="4860" max="4860" width="3.1640625" style="103" customWidth="1"/>
    <col min="4861" max="4861" width="8.6640625" style="103"/>
    <col min="4862" max="4864" width="2.83203125" style="103" customWidth="1"/>
    <col min="4865" max="4868" width="6.4140625" style="103" customWidth="1"/>
    <col min="4869" max="4869" width="9.5" style="103" customWidth="1"/>
    <col min="4870" max="4872" width="2.83203125" style="103" customWidth="1"/>
    <col min="4873" max="4873" width="11.58203125" style="103" customWidth="1"/>
    <col min="4874" max="4875" width="2.83203125" style="103" customWidth="1"/>
    <col min="4876" max="4876" width="11.58203125" style="103" customWidth="1"/>
    <col min="4877" max="5115" width="8.6640625" style="103"/>
    <col min="5116" max="5116" width="3.1640625" style="103" customWidth="1"/>
    <col min="5117" max="5117" width="8.6640625" style="103"/>
    <col min="5118" max="5120" width="2.83203125" style="103" customWidth="1"/>
    <col min="5121" max="5124" width="6.4140625" style="103" customWidth="1"/>
    <col min="5125" max="5125" width="9.5" style="103" customWidth="1"/>
    <col min="5126" max="5128" width="2.83203125" style="103" customWidth="1"/>
    <col min="5129" max="5129" width="11.58203125" style="103" customWidth="1"/>
    <col min="5130" max="5131" width="2.83203125" style="103" customWidth="1"/>
    <col min="5132" max="5132" width="11.58203125" style="103" customWidth="1"/>
    <col min="5133" max="5371" width="8.6640625" style="103"/>
    <col min="5372" max="5372" width="3.1640625" style="103" customWidth="1"/>
    <col min="5373" max="5373" width="8.6640625" style="103"/>
    <col min="5374" max="5376" width="2.83203125" style="103" customWidth="1"/>
    <col min="5377" max="5380" width="6.4140625" style="103" customWidth="1"/>
    <col min="5381" max="5381" width="9.5" style="103" customWidth="1"/>
    <col min="5382" max="5384" width="2.83203125" style="103" customWidth="1"/>
    <col min="5385" max="5385" width="11.58203125" style="103" customWidth="1"/>
    <col min="5386" max="5387" width="2.83203125" style="103" customWidth="1"/>
    <col min="5388" max="5388" width="11.58203125" style="103" customWidth="1"/>
    <col min="5389" max="5627" width="8.6640625" style="103"/>
    <col min="5628" max="5628" width="3.1640625" style="103" customWidth="1"/>
    <col min="5629" max="5629" width="8.6640625" style="103"/>
    <col min="5630" max="5632" width="2.83203125" style="103" customWidth="1"/>
    <col min="5633" max="5636" width="6.4140625" style="103" customWidth="1"/>
    <col min="5637" max="5637" width="9.5" style="103" customWidth="1"/>
    <col min="5638" max="5640" width="2.83203125" style="103" customWidth="1"/>
    <col min="5641" max="5641" width="11.58203125" style="103" customWidth="1"/>
    <col min="5642" max="5643" width="2.83203125" style="103" customWidth="1"/>
    <col min="5644" max="5644" width="11.58203125" style="103" customWidth="1"/>
    <col min="5645" max="5883" width="8.6640625" style="103"/>
    <col min="5884" max="5884" width="3.1640625" style="103" customWidth="1"/>
    <col min="5885" max="5885" width="8.6640625" style="103"/>
    <col min="5886" max="5888" width="2.83203125" style="103" customWidth="1"/>
    <col min="5889" max="5892" width="6.4140625" style="103" customWidth="1"/>
    <col min="5893" max="5893" width="9.5" style="103" customWidth="1"/>
    <col min="5894" max="5896" width="2.83203125" style="103" customWidth="1"/>
    <col min="5897" max="5897" width="11.58203125" style="103" customWidth="1"/>
    <col min="5898" max="5899" width="2.83203125" style="103" customWidth="1"/>
    <col min="5900" max="5900" width="11.58203125" style="103" customWidth="1"/>
    <col min="5901" max="6139" width="8.6640625" style="103"/>
    <col min="6140" max="6140" width="3.1640625" style="103" customWidth="1"/>
    <col min="6141" max="6141" width="8.6640625" style="103"/>
    <col min="6142" max="6144" width="2.83203125" style="103" customWidth="1"/>
    <col min="6145" max="6148" width="6.4140625" style="103" customWidth="1"/>
    <col min="6149" max="6149" width="9.5" style="103" customWidth="1"/>
    <col min="6150" max="6152" width="2.83203125" style="103" customWidth="1"/>
    <col min="6153" max="6153" width="11.58203125" style="103" customWidth="1"/>
    <col min="6154" max="6155" width="2.83203125" style="103" customWidth="1"/>
    <col min="6156" max="6156" width="11.58203125" style="103" customWidth="1"/>
    <col min="6157" max="6395" width="8.6640625" style="103"/>
    <col min="6396" max="6396" width="3.1640625" style="103" customWidth="1"/>
    <col min="6397" max="6397" width="8.6640625" style="103"/>
    <col min="6398" max="6400" width="2.83203125" style="103" customWidth="1"/>
    <col min="6401" max="6404" width="6.4140625" style="103" customWidth="1"/>
    <col min="6405" max="6405" width="9.5" style="103" customWidth="1"/>
    <col min="6406" max="6408" width="2.83203125" style="103" customWidth="1"/>
    <col min="6409" max="6409" width="11.58203125" style="103" customWidth="1"/>
    <col min="6410" max="6411" width="2.83203125" style="103" customWidth="1"/>
    <col min="6412" max="6412" width="11.58203125" style="103" customWidth="1"/>
    <col min="6413" max="6651" width="8.6640625" style="103"/>
    <col min="6652" max="6652" width="3.1640625" style="103" customWidth="1"/>
    <col min="6653" max="6653" width="8.6640625" style="103"/>
    <col min="6654" max="6656" width="2.83203125" style="103" customWidth="1"/>
    <col min="6657" max="6660" width="6.4140625" style="103" customWidth="1"/>
    <col min="6661" max="6661" width="9.5" style="103" customWidth="1"/>
    <col min="6662" max="6664" width="2.83203125" style="103" customWidth="1"/>
    <col min="6665" max="6665" width="11.58203125" style="103" customWidth="1"/>
    <col min="6666" max="6667" width="2.83203125" style="103" customWidth="1"/>
    <col min="6668" max="6668" width="11.58203125" style="103" customWidth="1"/>
    <col min="6669" max="6907" width="8.6640625" style="103"/>
    <col min="6908" max="6908" width="3.1640625" style="103" customWidth="1"/>
    <col min="6909" max="6909" width="8.6640625" style="103"/>
    <col min="6910" max="6912" width="2.83203125" style="103" customWidth="1"/>
    <col min="6913" max="6916" width="6.4140625" style="103" customWidth="1"/>
    <col min="6917" max="6917" width="9.5" style="103" customWidth="1"/>
    <col min="6918" max="6920" width="2.83203125" style="103" customWidth="1"/>
    <col min="6921" max="6921" width="11.58203125" style="103" customWidth="1"/>
    <col min="6922" max="6923" width="2.83203125" style="103" customWidth="1"/>
    <col min="6924" max="6924" width="11.58203125" style="103" customWidth="1"/>
    <col min="6925" max="7163" width="8.6640625" style="103"/>
    <col min="7164" max="7164" width="3.1640625" style="103" customWidth="1"/>
    <col min="7165" max="7165" width="8.6640625" style="103"/>
    <col min="7166" max="7168" width="2.83203125" style="103" customWidth="1"/>
    <col min="7169" max="7172" width="6.4140625" style="103" customWidth="1"/>
    <col min="7173" max="7173" width="9.5" style="103" customWidth="1"/>
    <col min="7174" max="7176" width="2.83203125" style="103" customWidth="1"/>
    <col min="7177" max="7177" width="11.58203125" style="103" customWidth="1"/>
    <col min="7178" max="7179" width="2.83203125" style="103" customWidth="1"/>
    <col min="7180" max="7180" width="11.58203125" style="103" customWidth="1"/>
    <col min="7181" max="7419" width="8.6640625" style="103"/>
    <col min="7420" max="7420" width="3.1640625" style="103" customWidth="1"/>
    <col min="7421" max="7421" width="8.6640625" style="103"/>
    <col min="7422" max="7424" width="2.83203125" style="103" customWidth="1"/>
    <col min="7425" max="7428" width="6.4140625" style="103" customWidth="1"/>
    <col min="7429" max="7429" width="9.5" style="103" customWidth="1"/>
    <col min="7430" max="7432" width="2.83203125" style="103" customWidth="1"/>
    <col min="7433" max="7433" width="11.58203125" style="103" customWidth="1"/>
    <col min="7434" max="7435" width="2.83203125" style="103" customWidth="1"/>
    <col min="7436" max="7436" width="11.58203125" style="103" customWidth="1"/>
    <col min="7437" max="7675" width="8.6640625" style="103"/>
    <col min="7676" max="7676" width="3.1640625" style="103" customWidth="1"/>
    <col min="7677" max="7677" width="8.6640625" style="103"/>
    <col min="7678" max="7680" width="2.83203125" style="103" customWidth="1"/>
    <col min="7681" max="7684" width="6.4140625" style="103" customWidth="1"/>
    <col min="7685" max="7685" width="9.5" style="103" customWidth="1"/>
    <col min="7686" max="7688" width="2.83203125" style="103" customWidth="1"/>
    <col min="7689" max="7689" width="11.58203125" style="103" customWidth="1"/>
    <col min="7690" max="7691" width="2.83203125" style="103" customWidth="1"/>
    <col min="7692" max="7692" width="11.58203125" style="103" customWidth="1"/>
    <col min="7693" max="7931" width="8.6640625" style="103"/>
    <col min="7932" max="7932" width="3.1640625" style="103" customWidth="1"/>
    <col min="7933" max="7933" width="8.6640625" style="103"/>
    <col min="7934" max="7936" width="2.83203125" style="103" customWidth="1"/>
    <col min="7937" max="7940" width="6.4140625" style="103" customWidth="1"/>
    <col min="7941" max="7941" width="9.5" style="103" customWidth="1"/>
    <col min="7942" max="7944" width="2.83203125" style="103" customWidth="1"/>
    <col min="7945" max="7945" width="11.58203125" style="103" customWidth="1"/>
    <col min="7946" max="7947" width="2.83203125" style="103" customWidth="1"/>
    <col min="7948" max="7948" width="11.58203125" style="103" customWidth="1"/>
    <col min="7949" max="8187" width="8.6640625" style="103"/>
    <col min="8188" max="8188" width="3.1640625" style="103" customWidth="1"/>
    <col min="8189" max="8189" width="8.6640625" style="103"/>
    <col min="8190" max="8192" width="2.83203125" style="103" customWidth="1"/>
    <col min="8193" max="8196" width="6.4140625" style="103" customWidth="1"/>
    <col min="8197" max="8197" width="9.5" style="103" customWidth="1"/>
    <col min="8198" max="8200" width="2.83203125" style="103" customWidth="1"/>
    <col min="8201" max="8201" width="11.58203125" style="103" customWidth="1"/>
    <col min="8202" max="8203" width="2.83203125" style="103" customWidth="1"/>
    <col min="8204" max="8204" width="11.58203125" style="103" customWidth="1"/>
    <col min="8205" max="8443" width="8.6640625" style="103"/>
    <col min="8444" max="8444" width="3.1640625" style="103" customWidth="1"/>
    <col min="8445" max="8445" width="8.6640625" style="103"/>
    <col min="8446" max="8448" width="2.83203125" style="103" customWidth="1"/>
    <col min="8449" max="8452" width="6.4140625" style="103" customWidth="1"/>
    <col min="8453" max="8453" width="9.5" style="103" customWidth="1"/>
    <col min="8454" max="8456" width="2.83203125" style="103" customWidth="1"/>
    <col min="8457" max="8457" width="11.58203125" style="103" customWidth="1"/>
    <col min="8458" max="8459" width="2.83203125" style="103" customWidth="1"/>
    <col min="8460" max="8460" width="11.58203125" style="103" customWidth="1"/>
    <col min="8461" max="8699" width="8.6640625" style="103"/>
    <col min="8700" max="8700" width="3.1640625" style="103" customWidth="1"/>
    <col min="8701" max="8701" width="8.6640625" style="103"/>
    <col min="8702" max="8704" width="2.83203125" style="103" customWidth="1"/>
    <col min="8705" max="8708" width="6.4140625" style="103" customWidth="1"/>
    <col min="8709" max="8709" width="9.5" style="103" customWidth="1"/>
    <col min="8710" max="8712" width="2.83203125" style="103" customWidth="1"/>
    <col min="8713" max="8713" width="11.58203125" style="103" customWidth="1"/>
    <col min="8714" max="8715" width="2.83203125" style="103" customWidth="1"/>
    <col min="8716" max="8716" width="11.58203125" style="103" customWidth="1"/>
    <col min="8717" max="8955" width="8.6640625" style="103"/>
    <col min="8956" max="8956" width="3.1640625" style="103" customWidth="1"/>
    <col min="8957" max="8957" width="8.6640625" style="103"/>
    <col min="8958" max="8960" width="2.83203125" style="103" customWidth="1"/>
    <col min="8961" max="8964" width="6.4140625" style="103" customWidth="1"/>
    <col min="8965" max="8965" width="9.5" style="103" customWidth="1"/>
    <col min="8966" max="8968" width="2.83203125" style="103" customWidth="1"/>
    <col min="8969" max="8969" width="11.58203125" style="103" customWidth="1"/>
    <col min="8970" max="8971" width="2.83203125" style="103" customWidth="1"/>
    <col min="8972" max="8972" width="11.58203125" style="103" customWidth="1"/>
    <col min="8973" max="9211" width="8.6640625" style="103"/>
    <col min="9212" max="9212" width="3.1640625" style="103" customWidth="1"/>
    <col min="9213" max="9213" width="8.6640625" style="103"/>
    <col min="9214" max="9216" width="2.83203125" style="103" customWidth="1"/>
    <col min="9217" max="9220" width="6.4140625" style="103" customWidth="1"/>
    <col min="9221" max="9221" width="9.5" style="103" customWidth="1"/>
    <col min="9222" max="9224" width="2.83203125" style="103" customWidth="1"/>
    <col min="9225" max="9225" width="11.58203125" style="103" customWidth="1"/>
    <col min="9226" max="9227" width="2.83203125" style="103" customWidth="1"/>
    <col min="9228" max="9228" width="11.58203125" style="103" customWidth="1"/>
    <col min="9229" max="9467" width="8.6640625" style="103"/>
    <col min="9468" max="9468" width="3.1640625" style="103" customWidth="1"/>
    <col min="9469" max="9469" width="8.6640625" style="103"/>
    <col min="9470" max="9472" width="2.83203125" style="103" customWidth="1"/>
    <col min="9473" max="9476" width="6.4140625" style="103" customWidth="1"/>
    <col min="9477" max="9477" width="9.5" style="103" customWidth="1"/>
    <col min="9478" max="9480" width="2.83203125" style="103" customWidth="1"/>
    <col min="9481" max="9481" width="11.58203125" style="103" customWidth="1"/>
    <col min="9482" max="9483" width="2.83203125" style="103" customWidth="1"/>
    <col min="9484" max="9484" width="11.58203125" style="103" customWidth="1"/>
    <col min="9485" max="9723" width="8.6640625" style="103"/>
    <col min="9724" max="9724" width="3.1640625" style="103" customWidth="1"/>
    <col min="9725" max="9725" width="8.6640625" style="103"/>
    <col min="9726" max="9728" width="2.83203125" style="103" customWidth="1"/>
    <col min="9729" max="9732" width="6.4140625" style="103" customWidth="1"/>
    <col min="9733" max="9733" width="9.5" style="103" customWidth="1"/>
    <col min="9734" max="9736" width="2.83203125" style="103" customWidth="1"/>
    <col min="9737" max="9737" width="11.58203125" style="103" customWidth="1"/>
    <col min="9738" max="9739" width="2.83203125" style="103" customWidth="1"/>
    <col min="9740" max="9740" width="11.58203125" style="103" customWidth="1"/>
    <col min="9741" max="9979" width="8.6640625" style="103"/>
    <col min="9980" max="9980" width="3.1640625" style="103" customWidth="1"/>
    <col min="9981" max="9981" width="8.6640625" style="103"/>
    <col min="9982" max="9984" width="2.83203125" style="103" customWidth="1"/>
    <col min="9985" max="9988" width="6.4140625" style="103" customWidth="1"/>
    <col min="9989" max="9989" width="9.5" style="103" customWidth="1"/>
    <col min="9990" max="9992" width="2.83203125" style="103" customWidth="1"/>
    <col min="9993" max="9993" width="11.58203125" style="103" customWidth="1"/>
    <col min="9994" max="9995" width="2.83203125" style="103" customWidth="1"/>
    <col min="9996" max="9996" width="11.58203125" style="103" customWidth="1"/>
    <col min="9997" max="10235" width="8.6640625" style="103"/>
    <col min="10236" max="10236" width="3.1640625" style="103" customWidth="1"/>
    <col min="10237" max="10237" width="8.6640625" style="103"/>
    <col min="10238" max="10240" width="2.83203125" style="103" customWidth="1"/>
    <col min="10241" max="10244" width="6.4140625" style="103" customWidth="1"/>
    <col min="10245" max="10245" width="9.5" style="103" customWidth="1"/>
    <col min="10246" max="10248" width="2.83203125" style="103" customWidth="1"/>
    <col min="10249" max="10249" width="11.58203125" style="103" customWidth="1"/>
    <col min="10250" max="10251" width="2.83203125" style="103" customWidth="1"/>
    <col min="10252" max="10252" width="11.58203125" style="103" customWidth="1"/>
    <col min="10253" max="10491" width="8.6640625" style="103"/>
    <col min="10492" max="10492" width="3.1640625" style="103" customWidth="1"/>
    <col min="10493" max="10493" width="8.6640625" style="103"/>
    <col min="10494" max="10496" width="2.83203125" style="103" customWidth="1"/>
    <col min="10497" max="10500" width="6.4140625" style="103" customWidth="1"/>
    <col min="10501" max="10501" width="9.5" style="103" customWidth="1"/>
    <col min="10502" max="10504" width="2.83203125" style="103" customWidth="1"/>
    <col min="10505" max="10505" width="11.58203125" style="103" customWidth="1"/>
    <col min="10506" max="10507" width="2.83203125" style="103" customWidth="1"/>
    <col min="10508" max="10508" width="11.58203125" style="103" customWidth="1"/>
    <col min="10509" max="10747" width="8.6640625" style="103"/>
    <col min="10748" max="10748" width="3.1640625" style="103" customWidth="1"/>
    <col min="10749" max="10749" width="8.6640625" style="103"/>
    <col min="10750" max="10752" width="2.83203125" style="103" customWidth="1"/>
    <col min="10753" max="10756" width="6.4140625" style="103" customWidth="1"/>
    <col min="10757" max="10757" width="9.5" style="103" customWidth="1"/>
    <col min="10758" max="10760" width="2.83203125" style="103" customWidth="1"/>
    <col min="10761" max="10761" width="11.58203125" style="103" customWidth="1"/>
    <col min="10762" max="10763" width="2.83203125" style="103" customWidth="1"/>
    <col min="10764" max="10764" width="11.58203125" style="103" customWidth="1"/>
    <col min="10765" max="11003" width="8.6640625" style="103"/>
    <col min="11004" max="11004" width="3.1640625" style="103" customWidth="1"/>
    <col min="11005" max="11005" width="8.6640625" style="103"/>
    <col min="11006" max="11008" width="2.83203125" style="103" customWidth="1"/>
    <col min="11009" max="11012" width="6.4140625" style="103" customWidth="1"/>
    <col min="11013" max="11013" width="9.5" style="103" customWidth="1"/>
    <col min="11014" max="11016" width="2.83203125" style="103" customWidth="1"/>
    <col min="11017" max="11017" width="11.58203125" style="103" customWidth="1"/>
    <col min="11018" max="11019" width="2.83203125" style="103" customWidth="1"/>
    <col min="11020" max="11020" width="11.58203125" style="103" customWidth="1"/>
    <col min="11021" max="11259" width="8.6640625" style="103"/>
    <col min="11260" max="11260" width="3.1640625" style="103" customWidth="1"/>
    <col min="11261" max="11261" width="8.6640625" style="103"/>
    <col min="11262" max="11264" width="2.83203125" style="103" customWidth="1"/>
    <col min="11265" max="11268" width="6.4140625" style="103" customWidth="1"/>
    <col min="11269" max="11269" width="9.5" style="103" customWidth="1"/>
    <col min="11270" max="11272" width="2.83203125" style="103" customWidth="1"/>
    <col min="11273" max="11273" width="11.58203125" style="103" customWidth="1"/>
    <col min="11274" max="11275" width="2.83203125" style="103" customWidth="1"/>
    <col min="11276" max="11276" width="11.58203125" style="103" customWidth="1"/>
    <col min="11277" max="11515" width="8.6640625" style="103"/>
    <col min="11516" max="11516" width="3.1640625" style="103" customWidth="1"/>
    <col min="11517" max="11517" width="8.6640625" style="103"/>
    <col min="11518" max="11520" width="2.83203125" style="103" customWidth="1"/>
    <col min="11521" max="11524" width="6.4140625" style="103" customWidth="1"/>
    <col min="11525" max="11525" width="9.5" style="103" customWidth="1"/>
    <col min="11526" max="11528" width="2.83203125" style="103" customWidth="1"/>
    <col min="11529" max="11529" width="11.58203125" style="103" customWidth="1"/>
    <col min="11530" max="11531" width="2.83203125" style="103" customWidth="1"/>
    <col min="11532" max="11532" width="11.58203125" style="103" customWidth="1"/>
    <col min="11533" max="11771" width="8.6640625" style="103"/>
    <col min="11772" max="11772" width="3.1640625" style="103" customWidth="1"/>
    <col min="11773" max="11773" width="8.6640625" style="103"/>
    <col min="11774" max="11776" width="2.83203125" style="103" customWidth="1"/>
    <col min="11777" max="11780" width="6.4140625" style="103" customWidth="1"/>
    <col min="11781" max="11781" width="9.5" style="103" customWidth="1"/>
    <col min="11782" max="11784" width="2.83203125" style="103" customWidth="1"/>
    <col min="11785" max="11785" width="11.58203125" style="103" customWidth="1"/>
    <col min="11786" max="11787" width="2.83203125" style="103" customWidth="1"/>
    <col min="11788" max="11788" width="11.58203125" style="103" customWidth="1"/>
    <col min="11789" max="12027" width="8.6640625" style="103"/>
    <col min="12028" max="12028" width="3.1640625" style="103" customWidth="1"/>
    <col min="12029" max="12029" width="8.6640625" style="103"/>
    <col min="12030" max="12032" width="2.83203125" style="103" customWidth="1"/>
    <col min="12033" max="12036" width="6.4140625" style="103" customWidth="1"/>
    <col min="12037" max="12037" width="9.5" style="103" customWidth="1"/>
    <col min="12038" max="12040" width="2.83203125" style="103" customWidth="1"/>
    <col min="12041" max="12041" width="11.58203125" style="103" customWidth="1"/>
    <col min="12042" max="12043" width="2.83203125" style="103" customWidth="1"/>
    <col min="12044" max="12044" width="11.58203125" style="103" customWidth="1"/>
    <col min="12045" max="12283" width="8.6640625" style="103"/>
    <col min="12284" max="12284" width="3.1640625" style="103" customWidth="1"/>
    <col min="12285" max="12285" width="8.6640625" style="103"/>
    <col min="12286" max="12288" width="2.83203125" style="103" customWidth="1"/>
    <col min="12289" max="12292" width="6.4140625" style="103" customWidth="1"/>
    <col min="12293" max="12293" width="9.5" style="103" customWidth="1"/>
    <col min="12294" max="12296" width="2.83203125" style="103" customWidth="1"/>
    <col min="12297" max="12297" width="11.58203125" style="103" customWidth="1"/>
    <col min="12298" max="12299" width="2.83203125" style="103" customWidth="1"/>
    <col min="12300" max="12300" width="11.58203125" style="103" customWidth="1"/>
    <col min="12301" max="12539" width="8.6640625" style="103"/>
    <col min="12540" max="12540" width="3.1640625" style="103" customWidth="1"/>
    <col min="12541" max="12541" width="8.6640625" style="103"/>
    <col min="12542" max="12544" width="2.83203125" style="103" customWidth="1"/>
    <col min="12545" max="12548" width="6.4140625" style="103" customWidth="1"/>
    <col min="12549" max="12549" width="9.5" style="103" customWidth="1"/>
    <col min="12550" max="12552" width="2.83203125" style="103" customWidth="1"/>
    <col min="12553" max="12553" width="11.58203125" style="103" customWidth="1"/>
    <col min="12554" max="12555" width="2.83203125" style="103" customWidth="1"/>
    <col min="12556" max="12556" width="11.58203125" style="103" customWidth="1"/>
    <col min="12557" max="12795" width="8.6640625" style="103"/>
    <col min="12796" max="12796" width="3.1640625" style="103" customWidth="1"/>
    <col min="12797" max="12797" width="8.6640625" style="103"/>
    <col min="12798" max="12800" width="2.83203125" style="103" customWidth="1"/>
    <col min="12801" max="12804" width="6.4140625" style="103" customWidth="1"/>
    <col min="12805" max="12805" width="9.5" style="103" customWidth="1"/>
    <col min="12806" max="12808" width="2.83203125" style="103" customWidth="1"/>
    <col min="12809" max="12809" width="11.58203125" style="103" customWidth="1"/>
    <col min="12810" max="12811" width="2.83203125" style="103" customWidth="1"/>
    <col min="12812" max="12812" width="11.58203125" style="103" customWidth="1"/>
    <col min="12813" max="13051" width="8.6640625" style="103"/>
    <col min="13052" max="13052" width="3.1640625" style="103" customWidth="1"/>
    <col min="13053" max="13053" width="8.6640625" style="103"/>
    <col min="13054" max="13056" width="2.83203125" style="103" customWidth="1"/>
    <col min="13057" max="13060" width="6.4140625" style="103" customWidth="1"/>
    <col min="13061" max="13061" width="9.5" style="103" customWidth="1"/>
    <col min="13062" max="13064" width="2.83203125" style="103" customWidth="1"/>
    <col min="13065" max="13065" width="11.58203125" style="103" customWidth="1"/>
    <col min="13066" max="13067" width="2.83203125" style="103" customWidth="1"/>
    <col min="13068" max="13068" width="11.58203125" style="103" customWidth="1"/>
    <col min="13069" max="13307" width="8.6640625" style="103"/>
    <col min="13308" max="13308" width="3.1640625" style="103" customWidth="1"/>
    <col min="13309" max="13309" width="8.6640625" style="103"/>
    <col min="13310" max="13312" width="2.83203125" style="103" customWidth="1"/>
    <col min="13313" max="13316" width="6.4140625" style="103" customWidth="1"/>
    <col min="13317" max="13317" width="9.5" style="103" customWidth="1"/>
    <col min="13318" max="13320" width="2.83203125" style="103" customWidth="1"/>
    <col min="13321" max="13321" width="11.58203125" style="103" customWidth="1"/>
    <col min="13322" max="13323" width="2.83203125" style="103" customWidth="1"/>
    <col min="13324" max="13324" width="11.58203125" style="103" customWidth="1"/>
    <col min="13325" max="13563" width="8.6640625" style="103"/>
    <col min="13564" max="13564" width="3.1640625" style="103" customWidth="1"/>
    <col min="13565" max="13565" width="8.6640625" style="103"/>
    <col min="13566" max="13568" width="2.83203125" style="103" customWidth="1"/>
    <col min="13569" max="13572" width="6.4140625" style="103" customWidth="1"/>
    <col min="13573" max="13573" width="9.5" style="103" customWidth="1"/>
    <col min="13574" max="13576" width="2.83203125" style="103" customWidth="1"/>
    <col min="13577" max="13577" width="11.58203125" style="103" customWidth="1"/>
    <col min="13578" max="13579" width="2.83203125" style="103" customWidth="1"/>
    <col min="13580" max="13580" width="11.58203125" style="103" customWidth="1"/>
    <col min="13581" max="13819" width="8.6640625" style="103"/>
    <col min="13820" max="13820" width="3.1640625" style="103" customWidth="1"/>
    <col min="13821" max="13821" width="8.6640625" style="103"/>
    <col min="13822" max="13824" width="2.83203125" style="103" customWidth="1"/>
    <col min="13825" max="13828" width="6.4140625" style="103" customWidth="1"/>
    <col min="13829" max="13829" width="9.5" style="103" customWidth="1"/>
    <col min="13830" max="13832" width="2.83203125" style="103" customWidth="1"/>
    <col min="13833" max="13833" width="11.58203125" style="103" customWidth="1"/>
    <col min="13834" max="13835" width="2.83203125" style="103" customWidth="1"/>
    <col min="13836" max="13836" width="11.58203125" style="103" customWidth="1"/>
    <col min="13837" max="14075" width="8.6640625" style="103"/>
    <col min="14076" max="14076" width="3.1640625" style="103" customWidth="1"/>
    <col min="14077" max="14077" width="8.6640625" style="103"/>
    <col min="14078" max="14080" width="2.83203125" style="103" customWidth="1"/>
    <col min="14081" max="14084" width="6.4140625" style="103" customWidth="1"/>
    <col min="14085" max="14085" width="9.5" style="103" customWidth="1"/>
    <col min="14086" max="14088" width="2.83203125" style="103" customWidth="1"/>
    <col min="14089" max="14089" width="11.58203125" style="103" customWidth="1"/>
    <col min="14090" max="14091" width="2.83203125" style="103" customWidth="1"/>
    <col min="14092" max="14092" width="11.58203125" style="103" customWidth="1"/>
    <col min="14093" max="14331" width="8.6640625" style="103"/>
    <col min="14332" max="14332" width="3.1640625" style="103" customWidth="1"/>
    <col min="14333" max="14333" width="8.6640625" style="103"/>
    <col min="14334" max="14336" width="2.83203125" style="103" customWidth="1"/>
    <col min="14337" max="14340" width="6.4140625" style="103" customWidth="1"/>
    <col min="14341" max="14341" width="9.5" style="103" customWidth="1"/>
    <col min="14342" max="14344" width="2.83203125" style="103" customWidth="1"/>
    <col min="14345" max="14345" width="11.58203125" style="103" customWidth="1"/>
    <col min="14346" max="14347" width="2.83203125" style="103" customWidth="1"/>
    <col min="14348" max="14348" width="11.58203125" style="103" customWidth="1"/>
    <col min="14349" max="14587" width="8.6640625" style="103"/>
    <col min="14588" max="14588" width="3.1640625" style="103" customWidth="1"/>
    <col min="14589" max="14589" width="8.6640625" style="103"/>
    <col min="14590" max="14592" width="2.83203125" style="103" customWidth="1"/>
    <col min="14593" max="14596" width="6.4140625" style="103" customWidth="1"/>
    <col min="14597" max="14597" width="9.5" style="103" customWidth="1"/>
    <col min="14598" max="14600" width="2.83203125" style="103" customWidth="1"/>
    <col min="14601" max="14601" width="11.58203125" style="103" customWidth="1"/>
    <col min="14602" max="14603" width="2.83203125" style="103" customWidth="1"/>
    <col min="14604" max="14604" width="11.58203125" style="103" customWidth="1"/>
    <col min="14605" max="14843" width="8.6640625" style="103"/>
    <col min="14844" max="14844" width="3.1640625" style="103" customWidth="1"/>
    <col min="14845" max="14845" width="8.6640625" style="103"/>
    <col min="14846" max="14848" width="2.83203125" style="103" customWidth="1"/>
    <col min="14849" max="14852" width="6.4140625" style="103" customWidth="1"/>
    <col min="14853" max="14853" width="9.5" style="103" customWidth="1"/>
    <col min="14854" max="14856" width="2.83203125" style="103" customWidth="1"/>
    <col min="14857" max="14857" width="11.58203125" style="103" customWidth="1"/>
    <col min="14858" max="14859" width="2.83203125" style="103" customWidth="1"/>
    <col min="14860" max="14860" width="11.58203125" style="103" customWidth="1"/>
    <col min="14861" max="15099" width="8.6640625" style="103"/>
    <col min="15100" max="15100" width="3.1640625" style="103" customWidth="1"/>
    <col min="15101" max="15101" width="8.6640625" style="103"/>
    <col min="15102" max="15104" width="2.83203125" style="103" customWidth="1"/>
    <col min="15105" max="15108" width="6.4140625" style="103" customWidth="1"/>
    <col min="15109" max="15109" width="9.5" style="103" customWidth="1"/>
    <col min="15110" max="15112" width="2.83203125" style="103" customWidth="1"/>
    <col min="15113" max="15113" width="11.58203125" style="103" customWidth="1"/>
    <col min="15114" max="15115" width="2.83203125" style="103" customWidth="1"/>
    <col min="15116" max="15116" width="11.58203125" style="103" customWidth="1"/>
    <col min="15117" max="15355" width="8.6640625" style="103"/>
    <col min="15356" max="15356" width="3.1640625" style="103" customWidth="1"/>
    <col min="15357" max="15357" width="8.6640625" style="103"/>
    <col min="15358" max="15360" width="2.83203125" style="103" customWidth="1"/>
    <col min="15361" max="15364" width="6.4140625" style="103" customWidth="1"/>
    <col min="15365" max="15365" width="9.5" style="103" customWidth="1"/>
    <col min="15366" max="15368" width="2.83203125" style="103" customWidth="1"/>
    <col min="15369" max="15369" width="11.58203125" style="103" customWidth="1"/>
    <col min="15370" max="15371" width="2.83203125" style="103" customWidth="1"/>
    <col min="15372" max="15372" width="11.58203125" style="103" customWidth="1"/>
    <col min="15373" max="15611" width="8.6640625" style="103"/>
    <col min="15612" max="15612" width="3.1640625" style="103" customWidth="1"/>
    <col min="15613" max="15613" width="8.6640625" style="103"/>
    <col min="15614" max="15616" width="2.83203125" style="103" customWidth="1"/>
    <col min="15617" max="15620" width="6.4140625" style="103" customWidth="1"/>
    <col min="15621" max="15621" width="9.5" style="103" customWidth="1"/>
    <col min="15622" max="15624" width="2.83203125" style="103" customWidth="1"/>
    <col min="15625" max="15625" width="11.58203125" style="103" customWidth="1"/>
    <col min="15626" max="15627" width="2.83203125" style="103" customWidth="1"/>
    <col min="15628" max="15628" width="11.58203125" style="103" customWidth="1"/>
    <col min="15629" max="15867" width="8.6640625" style="103"/>
    <col min="15868" max="15868" width="3.1640625" style="103" customWidth="1"/>
    <col min="15869" max="15869" width="8.6640625" style="103"/>
    <col min="15870" max="15872" width="2.83203125" style="103" customWidth="1"/>
    <col min="15873" max="15876" width="6.4140625" style="103" customWidth="1"/>
    <col min="15877" max="15877" width="9.5" style="103" customWidth="1"/>
    <col min="15878" max="15880" width="2.83203125" style="103" customWidth="1"/>
    <col min="15881" max="15881" width="11.58203125" style="103" customWidth="1"/>
    <col min="15882" max="15883" width="2.83203125" style="103" customWidth="1"/>
    <col min="15884" max="15884" width="11.58203125" style="103" customWidth="1"/>
    <col min="15885" max="16123" width="8.6640625" style="103"/>
    <col min="16124" max="16124" width="3.1640625" style="103" customWidth="1"/>
    <col min="16125" max="16125" width="8.6640625" style="103"/>
    <col min="16126" max="16128" width="2.83203125" style="103" customWidth="1"/>
    <col min="16129" max="16132" width="6.4140625" style="103" customWidth="1"/>
    <col min="16133" max="16133" width="9.5" style="103" customWidth="1"/>
    <col min="16134" max="16136" width="2.83203125" style="103" customWidth="1"/>
    <col min="16137" max="16137" width="11.58203125" style="103" customWidth="1"/>
    <col min="16138" max="16139" width="2.83203125" style="103" customWidth="1"/>
    <col min="16140" max="16140" width="11.58203125" style="103" customWidth="1"/>
    <col min="16141" max="16384" width="8.6640625" style="103"/>
  </cols>
  <sheetData>
    <row r="1" spans="1:15" ht="32.25" customHeight="1">
      <c r="A1" s="102"/>
      <c r="C1" s="56" t="s">
        <v>29</v>
      </c>
      <c r="D1" s="23"/>
      <c r="E1" s="104" t="s">
        <v>2</v>
      </c>
      <c r="K1" s="106"/>
      <c r="L1" s="105" t="s">
        <v>17</v>
      </c>
    </row>
    <row r="2" spans="1:15" ht="18" customHeight="1" thickBot="1">
      <c r="B2" s="105"/>
      <c r="C2" s="105"/>
      <c r="E2" s="25"/>
      <c r="F2" s="26" t="s">
        <v>8</v>
      </c>
      <c r="G2" s="26"/>
      <c r="H2" s="159"/>
      <c r="I2" s="159"/>
      <c r="J2" s="159"/>
      <c r="K2" s="159"/>
      <c r="L2" s="159"/>
    </row>
    <row r="3" spans="1:15" ht="14.25" customHeight="1" thickBot="1">
      <c r="I3" s="107"/>
      <c r="J3" s="107"/>
      <c r="K3" s="107"/>
      <c r="L3" s="107"/>
    </row>
    <row r="4" spans="1:15" ht="15.75" customHeight="1">
      <c r="A4" s="160"/>
      <c r="B4" s="163" t="s">
        <v>43</v>
      </c>
      <c r="C4" s="163" t="s">
        <v>23</v>
      </c>
      <c r="D4" s="166" t="s">
        <v>36</v>
      </c>
      <c r="E4" s="28"/>
      <c r="F4" s="169" t="s">
        <v>9</v>
      </c>
      <c r="G4" s="170"/>
      <c r="H4" s="170"/>
      <c r="I4" s="170"/>
      <c r="J4" s="170"/>
      <c r="K4" s="108"/>
      <c r="L4" s="171" t="s">
        <v>55</v>
      </c>
    </row>
    <row r="5" spans="1:15" ht="22.5" customHeight="1" thickBot="1">
      <c r="A5" s="161"/>
      <c r="B5" s="164"/>
      <c r="C5" s="164"/>
      <c r="D5" s="167"/>
      <c r="E5" s="30"/>
      <c r="F5" s="174" t="s">
        <v>16</v>
      </c>
      <c r="G5" s="175"/>
      <c r="H5" s="109">
        <v>390</v>
      </c>
      <c r="I5" s="176" t="s">
        <v>41</v>
      </c>
      <c r="J5" s="177"/>
      <c r="K5" s="110">
        <v>390</v>
      </c>
      <c r="L5" s="172"/>
    </row>
    <row r="6" spans="1:15" ht="36" customHeight="1" thickBot="1">
      <c r="A6" s="162"/>
      <c r="B6" s="165"/>
      <c r="C6" s="165"/>
      <c r="D6" s="168"/>
      <c r="E6" s="31" t="s">
        <v>52</v>
      </c>
      <c r="F6" s="32"/>
      <c r="G6" s="31" t="s">
        <v>15</v>
      </c>
      <c r="H6" s="94" t="s">
        <v>53</v>
      </c>
      <c r="I6" s="33"/>
      <c r="J6" s="34" t="s">
        <v>15</v>
      </c>
      <c r="K6" s="94" t="s">
        <v>54</v>
      </c>
      <c r="L6" s="173"/>
      <c r="N6" s="111" t="s">
        <v>1</v>
      </c>
      <c r="O6" s="112" t="s">
        <v>0</v>
      </c>
    </row>
    <row r="7" spans="1:15" ht="21" customHeight="1">
      <c r="A7" s="113">
        <v>1</v>
      </c>
      <c r="B7" s="114"/>
      <c r="C7" s="115"/>
      <c r="D7" s="116"/>
      <c r="E7" s="117" t="b">
        <f>IF(B7=価格表!$A$4,VLOOKUP('注文書 '!C7,価格表!$A$4:$B$11,2,FALSE))</f>
        <v>0</v>
      </c>
      <c r="F7" s="118"/>
      <c r="G7" s="117">
        <f t="shared" ref="G7:G27" si="0">LEN(F7)</f>
        <v>0</v>
      </c>
      <c r="H7" s="119">
        <f>G7*$H$5</f>
        <v>0</v>
      </c>
      <c r="I7" s="120"/>
      <c r="J7" s="121">
        <f t="shared" ref="J7:J27" si="1">LEN(I7)</f>
        <v>0</v>
      </c>
      <c r="K7" s="122">
        <f>J7*$K$5</f>
        <v>0</v>
      </c>
      <c r="L7" s="123">
        <f t="shared" ref="L7:L27" si="2">K7+H7+E7</f>
        <v>0</v>
      </c>
      <c r="N7" s="124">
        <v>0</v>
      </c>
      <c r="O7" s="125">
        <v>205</v>
      </c>
    </row>
    <row r="8" spans="1:15" ht="21" customHeight="1">
      <c r="A8" s="126">
        <v>2</v>
      </c>
      <c r="B8" s="52"/>
      <c r="C8" s="58"/>
      <c r="D8" s="55"/>
      <c r="E8" s="127" t="b">
        <f>IF(B8=価格表!$A$18,VLOOKUP('注文書 '!C8,価格表!$A$18:$B$25,2,FALSE))</f>
        <v>0</v>
      </c>
      <c r="F8" s="128"/>
      <c r="G8" s="129">
        <f t="shared" si="0"/>
        <v>0</v>
      </c>
      <c r="H8" s="130">
        <f t="shared" ref="H8:H27" si="3">G8*$H$5</f>
        <v>0</v>
      </c>
      <c r="I8" s="131"/>
      <c r="J8" s="129">
        <f t="shared" si="1"/>
        <v>0</v>
      </c>
      <c r="K8" s="132">
        <f>J8*$K$5</f>
        <v>0</v>
      </c>
      <c r="L8" s="133">
        <f t="shared" si="2"/>
        <v>0</v>
      </c>
      <c r="N8" s="134">
        <v>1</v>
      </c>
      <c r="O8" s="135">
        <v>215</v>
      </c>
    </row>
    <row r="9" spans="1:15" ht="21" customHeight="1">
      <c r="A9" s="126">
        <v>3</v>
      </c>
      <c r="B9" s="52"/>
      <c r="C9" s="58"/>
      <c r="D9" s="55"/>
      <c r="E9" s="127" t="b">
        <f>IF(B9=価格表!$A$30,VLOOKUP('注文書 '!C9,価格表!$A$30:$B$36,2,FALSE))</f>
        <v>0</v>
      </c>
      <c r="F9" s="128"/>
      <c r="G9" s="129">
        <f t="shared" si="0"/>
        <v>0</v>
      </c>
      <c r="H9" s="130">
        <f t="shared" si="3"/>
        <v>0</v>
      </c>
      <c r="I9" s="131"/>
      <c r="J9" s="129">
        <f t="shared" si="1"/>
        <v>0</v>
      </c>
      <c r="K9" s="132">
        <f>J9*$K$5</f>
        <v>0</v>
      </c>
      <c r="L9" s="133">
        <f t="shared" si="2"/>
        <v>0</v>
      </c>
      <c r="N9" s="134">
        <v>2</v>
      </c>
      <c r="O9" s="135">
        <v>235</v>
      </c>
    </row>
    <row r="10" spans="1:15" ht="21" customHeight="1">
      <c r="A10" s="126">
        <v>4</v>
      </c>
      <c r="B10" s="52"/>
      <c r="C10" s="58"/>
      <c r="D10" s="55"/>
      <c r="E10" s="127" t="b">
        <f>IF(B10=価格表!$A$30,VLOOKUP('注文書 '!C10,価格表!$A$30:$B$36,2,FALSE))</f>
        <v>0</v>
      </c>
      <c r="F10" s="128"/>
      <c r="G10" s="129">
        <f t="shared" si="0"/>
        <v>0</v>
      </c>
      <c r="H10" s="130">
        <f t="shared" si="3"/>
        <v>0</v>
      </c>
      <c r="I10" s="131"/>
      <c r="J10" s="129">
        <f t="shared" si="1"/>
        <v>0</v>
      </c>
      <c r="K10" s="132">
        <f t="shared" ref="K10:K27" si="4">J10*$K$5</f>
        <v>0</v>
      </c>
      <c r="L10" s="133">
        <f t="shared" si="2"/>
        <v>0</v>
      </c>
      <c r="N10" s="134">
        <v>2.5</v>
      </c>
      <c r="O10" s="135">
        <v>245</v>
      </c>
    </row>
    <row r="11" spans="1:15" ht="21" customHeight="1">
      <c r="A11" s="126">
        <v>5</v>
      </c>
      <c r="B11" s="52"/>
      <c r="C11" s="58"/>
      <c r="D11" s="55"/>
      <c r="E11" s="127" t="b">
        <f>IF(B11=価格表!$A$30,VLOOKUP('注文書 '!C11,価格表!$A$30:$B$36,2,FALSE))</f>
        <v>0</v>
      </c>
      <c r="F11" s="128"/>
      <c r="G11" s="129">
        <f t="shared" si="0"/>
        <v>0</v>
      </c>
      <c r="H11" s="130">
        <f t="shared" si="3"/>
        <v>0</v>
      </c>
      <c r="I11" s="131"/>
      <c r="J11" s="129">
        <f t="shared" si="1"/>
        <v>0</v>
      </c>
      <c r="K11" s="132">
        <f t="shared" si="4"/>
        <v>0</v>
      </c>
      <c r="L11" s="133">
        <f t="shared" si="2"/>
        <v>0</v>
      </c>
      <c r="N11" s="134">
        <v>3</v>
      </c>
      <c r="O11" s="135">
        <v>255</v>
      </c>
    </row>
    <row r="12" spans="1:15" ht="21" customHeight="1">
      <c r="A12" s="126">
        <v>6</v>
      </c>
      <c r="B12" s="52"/>
      <c r="C12" s="58"/>
      <c r="D12" s="55"/>
      <c r="E12" s="127" t="b">
        <f>IF(B12=価格表!$A$30,VLOOKUP('注文書 '!C12,価格表!$A$30:$B$36,2,FALSE))</f>
        <v>0</v>
      </c>
      <c r="F12" s="128"/>
      <c r="G12" s="129">
        <f t="shared" si="0"/>
        <v>0</v>
      </c>
      <c r="H12" s="130">
        <f t="shared" si="3"/>
        <v>0</v>
      </c>
      <c r="I12" s="131"/>
      <c r="J12" s="129">
        <f t="shared" si="1"/>
        <v>0</v>
      </c>
      <c r="K12" s="132">
        <f t="shared" si="4"/>
        <v>0</v>
      </c>
      <c r="L12" s="133">
        <f t="shared" si="2"/>
        <v>0</v>
      </c>
      <c r="N12" s="134">
        <v>3.5</v>
      </c>
      <c r="O12" s="135">
        <v>265</v>
      </c>
    </row>
    <row r="13" spans="1:15" ht="21" customHeight="1">
      <c r="A13" s="126">
        <v>7</v>
      </c>
      <c r="B13" s="52"/>
      <c r="C13" s="58"/>
      <c r="D13" s="55"/>
      <c r="E13" s="127" t="b">
        <f>IF(B13=価格表!$A$30,VLOOKUP('注文書 '!C13,価格表!$A$30:$B$36,2,FALSE))</f>
        <v>0</v>
      </c>
      <c r="F13" s="128"/>
      <c r="G13" s="129">
        <f t="shared" si="0"/>
        <v>0</v>
      </c>
      <c r="H13" s="130">
        <f t="shared" si="3"/>
        <v>0</v>
      </c>
      <c r="I13" s="131"/>
      <c r="J13" s="129">
        <f t="shared" si="1"/>
        <v>0</v>
      </c>
      <c r="K13" s="132">
        <f t="shared" si="4"/>
        <v>0</v>
      </c>
      <c r="L13" s="133">
        <f t="shared" si="2"/>
        <v>0</v>
      </c>
      <c r="N13" s="134">
        <v>4</v>
      </c>
      <c r="O13" s="135">
        <v>275</v>
      </c>
    </row>
    <row r="14" spans="1:15" ht="21" customHeight="1">
      <c r="A14" s="126">
        <v>8</v>
      </c>
      <c r="B14" s="52"/>
      <c r="C14" s="58"/>
      <c r="D14" s="55"/>
      <c r="E14" s="127" t="b">
        <f>IF(B14=価格表!$A$30,VLOOKUP('注文書 '!C14,価格表!$A$30:$B$36,2,FALSE))</f>
        <v>0</v>
      </c>
      <c r="F14" s="128"/>
      <c r="G14" s="129">
        <f t="shared" si="0"/>
        <v>0</v>
      </c>
      <c r="H14" s="130">
        <f t="shared" si="3"/>
        <v>0</v>
      </c>
      <c r="I14" s="131"/>
      <c r="J14" s="129">
        <f t="shared" si="1"/>
        <v>0</v>
      </c>
      <c r="K14" s="132">
        <f t="shared" si="4"/>
        <v>0</v>
      </c>
      <c r="L14" s="133">
        <f t="shared" si="2"/>
        <v>0</v>
      </c>
      <c r="N14" s="134">
        <v>4.5</v>
      </c>
      <c r="O14" s="135">
        <v>285</v>
      </c>
    </row>
    <row r="15" spans="1:15" ht="21" customHeight="1">
      <c r="A15" s="126">
        <v>9</v>
      </c>
      <c r="B15" s="52"/>
      <c r="C15" s="58"/>
      <c r="D15" s="55"/>
      <c r="E15" s="127" t="b">
        <f>IF(B15=価格表!$A$30,VLOOKUP('注文書 '!C15,価格表!$A$30:$B$36,2,FALSE))</f>
        <v>0</v>
      </c>
      <c r="F15" s="128"/>
      <c r="G15" s="129">
        <f t="shared" si="0"/>
        <v>0</v>
      </c>
      <c r="H15" s="130">
        <f t="shared" si="3"/>
        <v>0</v>
      </c>
      <c r="I15" s="131"/>
      <c r="J15" s="129">
        <f t="shared" si="1"/>
        <v>0</v>
      </c>
      <c r="K15" s="132">
        <f t="shared" si="4"/>
        <v>0</v>
      </c>
      <c r="L15" s="133">
        <f t="shared" si="2"/>
        <v>0</v>
      </c>
      <c r="N15" s="134">
        <v>5</v>
      </c>
      <c r="O15" s="135">
        <v>295</v>
      </c>
    </row>
    <row r="16" spans="1:15" ht="21" customHeight="1">
      <c r="A16" s="126">
        <v>10</v>
      </c>
      <c r="B16" s="52"/>
      <c r="C16" s="58"/>
      <c r="D16" s="55"/>
      <c r="E16" s="127" t="b">
        <f>IF(B16=価格表!$A$30,VLOOKUP('注文書 '!C16,価格表!$A$30:$B$36,2,FALSE))</f>
        <v>0</v>
      </c>
      <c r="F16" s="128"/>
      <c r="G16" s="129">
        <f t="shared" si="0"/>
        <v>0</v>
      </c>
      <c r="H16" s="130">
        <f t="shared" si="3"/>
        <v>0</v>
      </c>
      <c r="I16" s="131"/>
      <c r="J16" s="129">
        <f t="shared" si="1"/>
        <v>0</v>
      </c>
      <c r="K16" s="132">
        <f t="shared" si="4"/>
        <v>0</v>
      </c>
      <c r="L16" s="133">
        <f t="shared" si="2"/>
        <v>0</v>
      </c>
      <c r="N16" s="134">
        <v>5.5</v>
      </c>
      <c r="O16" s="135">
        <v>305</v>
      </c>
    </row>
    <row r="17" spans="1:15" ht="21" customHeight="1" thickBot="1">
      <c r="A17" s="126">
        <v>11</v>
      </c>
      <c r="B17" s="52"/>
      <c r="C17" s="58"/>
      <c r="D17" s="55"/>
      <c r="E17" s="127" t="b">
        <f>IF(B17=価格表!$A$30,VLOOKUP('注文書 '!C17,価格表!$A$30:$B$36,2,FALSE))</f>
        <v>0</v>
      </c>
      <c r="F17" s="128"/>
      <c r="G17" s="129">
        <f t="shared" si="0"/>
        <v>0</v>
      </c>
      <c r="H17" s="130">
        <f t="shared" si="3"/>
        <v>0</v>
      </c>
      <c r="I17" s="131"/>
      <c r="J17" s="129">
        <f t="shared" si="1"/>
        <v>0</v>
      </c>
      <c r="K17" s="132">
        <f t="shared" si="4"/>
        <v>0</v>
      </c>
      <c r="L17" s="133">
        <f t="shared" si="2"/>
        <v>0</v>
      </c>
      <c r="N17" s="136">
        <v>6</v>
      </c>
      <c r="O17" s="137">
        <v>315</v>
      </c>
    </row>
    <row r="18" spans="1:15" ht="21" customHeight="1">
      <c r="A18" s="126">
        <v>12</v>
      </c>
      <c r="B18" s="52"/>
      <c r="C18" s="58"/>
      <c r="D18" s="55"/>
      <c r="E18" s="127" t="b">
        <f>IF(B18=価格表!$A$30,VLOOKUP('注文書 '!C18,価格表!$A$30:$B$36,2,FALSE))</f>
        <v>0</v>
      </c>
      <c r="F18" s="128"/>
      <c r="G18" s="129">
        <f t="shared" si="0"/>
        <v>0</v>
      </c>
      <c r="H18" s="130">
        <f t="shared" si="3"/>
        <v>0</v>
      </c>
      <c r="I18" s="131"/>
      <c r="J18" s="129">
        <f t="shared" si="1"/>
        <v>0</v>
      </c>
      <c r="K18" s="132">
        <f t="shared" si="4"/>
        <v>0</v>
      </c>
      <c r="L18" s="133">
        <f t="shared" si="2"/>
        <v>0</v>
      </c>
      <c r="N18" s="13"/>
    </row>
    <row r="19" spans="1:15" ht="21" customHeight="1">
      <c r="A19" s="126">
        <v>13</v>
      </c>
      <c r="B19" s="52"/>
      <c r="C19" s="58"/>
      <c r="D19" s="55"/>
      <c r="E19" s="127" t="b">
        <f>IF(B19=価格表!$A$30,VLOOKUP('注文書 '!C19,価格表!$A$30:$B$36,2,FALSE))</f>
        <v>0</v>
      </c>
      <c r="F19" s="128"/>
      <c r="G19" s="129">
        <f t="shared" si="0"/>
        <v>0</v>
      </c>
      <c r="H19" s="130">
        <f t="shared" si="3"/>
        <v>0</v>
      </c>
      <c r="I19" s="131"/>
      <c r="J19" s="129">
        <f t="shared" si="1"/>
        <v>0</v>
      </c>
      <c r="K19" s="132">
        <f t="shared" si="4"/>
        <v>0</v>
      </c>
      <c r="L19" s="133">
        <f t="shared" si="2"/>
        <v>0</v>
      </c>
      <c r="N19" s="13"/>
    </row>
    <row r="20" spans="1:15" ht="21" customHeight="1">
      <c r="A20" s="126">
        <v>14</v>
      </c>
      <c r="B20" s="52"/>
      <c r="C20" s="58"/>
      <c r="D20" s="55"/>
      <c r="E20" s="127" t="b">
        <f>IF(B20=価格表!$A$30,VLOOKUP('注文書 '!C20,価格表!$A$30:$B$36,2,FALSE))</f>
        <v>0</v>
      </c>
      <c r="F20" s="128"/>
      <c r="G20" s="129">
        <f t="shared" si="0"/>
        <v>0</v>
      </c>
      <c r="H20" s="130">
        <f t="shared" si="3"/>
        <v>0</v>
      </c>
      <c r="I20" s="131"/>
      <c r="J20" s="129">
        <f t="shared" si="1"/>
        <v>0</v>
      </c>
      <c r="K20" s="132">
        <f t="shared" si="4"/>
        <v>0</v>
      </c>
      <c r="L20" s="133">
        <f t="shared" si="2"/>
        <v>0</v>
      </c>
      <c r="N20" s="13"/>
    </row>
    <row r="21" spans="1:15" ht="21" customHeight="1">
      <c r="A21" s="126">
        <v>15</v>
      </c>
      <c r="B21" s="52"/>
      <c r="C21" s="58"/>
      <c r="D21" s="55"/>
      <c r="E21" s="127" t="b">
        <f>IF(B21=価格表!$A$30,VLOOKUP('注文書 '!C21,価格表!$A$30:$B$36,2,FALSE))</f>
        <v>0</v>
      </c>
      <c r="F21" s="128"/>
      <c r="G21" s="129">
        <f t="shared" si="0"/>
        <v>0</v>
      </c>
      <c r="H21" s="130">
        <f t="shared" si="3"/>
        <v>0</v>
      </c>
      <c r="I21" s="131"/>
      <c r="J21" s="129">
        <f t="shared" si="1"/>
        <v>0</v>
      </c>
      <c r="K21" s="132">
        <f t="shared" si="4"/>
        <v>0</v>
      </c>
      <c r="L21" s="133">
        <f t="shared" si="2"/>
        <v>0</v>
      </c>
      <c r="N21" s="13"/>
    </row>
    <row r="22" spans="1:15" ht="21" customHeight="1">
      <c r="A22" s="126">
        <v>16</v>
      </c>
      <c r="B22" s="52"/>
      <c r="C22" s="58"/>
      <c r="D22" s="55"/>
      <c r="E22" s="127" t="b">
        <f>IF(B22=価格表!$A$30,VLOOKUP('注文書 '!C22,価格表!$A$30:$B$36,2,FALSE))</f>
        <v>0</v>
      </c>
      <c r="F22" s="128"/>
      <c r="G22" s="129">
        <f t="shared" si="0"/>
        <v>0</v>
      </c>
      <c r="H22" s="130">
        <f t="shared" si="3"/>
        <v>0</v>
      </c>
      <c r="I22" s="131"/>
      <c r="J22" s="129">
        <f t="shared" si="1"/>
        <v>0</v>
      </c>
      <c r="K22" s="132">
        <f t="shared" si="4"/>
        <v>0</v>
      </c>
      <c r="L22" s="133">
        <f t="shared" si="2"/>
        <v>0</v>
      </c>
      <c r="N22" s="13"/>
    </row>
    <row r="23" spans="1:15" ht="21" customHeight="1">
      <c r="A23" s="126">
        <v>17</v>
      </c>
      <c r="B23" s="52"/>
      <c r="C23" s="58"/>
      <c r="D23" s="55"/>
      <c r="E23" s="127" t="b">
        <f>IF(B23=価格表!$A$30,VLOOKUP('注文書 '!C23,価格表!$A$30:$B$36,2,FALSE))</f>
        <v>0</v>
      </c>
      <c r="F23" s="128"/>
      <c r="G23" s="129">
        <f t="shared" si="0"/>
        <v>0</v>
      </c>
      <c r="H23" s="130">
        <f t="shared" si="3"/>
        <v>0</v>
      </c>
      <c r="I23" s="131"/>
      <c r="J23" s="129">
        <f t="shared" si="1"/>
        <v>0</v>
      </c>
      <c r="K23" s="132">
        <f t="shared" si="4"/>
        <v>0</v>
      </c>
      <c r="L23" s="133">
        <f t="shared" si="2"/>
        <v>0</v>
      </c>
      <c r="N23" s="13"/>
    </row>
    <row r="24" spans="1:15" ht="21" customHeight="1">
      <c r="A24" s="126">
        <v>18</v>
      </c>
      <c r="B24" s="52"/>
      <c r="C24" s="58"/>
      <c r="D24" s="55"/>
      <c r="E24" s="127" t="b">
        <f>IF(B24=価格表!$A$30,VLOOKUP('注文書 '!C24,価格表!$A$30:$B$36,2,FALSE))</f>
        <v>0</v>
      </c>
      <c r="F24" s="128"/>
      <c r="G24" s="129">
        <f t="shared" si="0"/>
        <v>0</v>
      </c>
      <c r="H24" s="130">
        <f t="shared" si="3"/>
        <v>0</v>
      </c>
      <c r="I24" s="131"/>
      <c r="J24" s="129">
        <f t="shared" si="1"/>
        <v>0</v>
      </c>
      <c r="K24" s="132">
        <f t="shared" si="4"/>
        <v>0</v>
      </c>
      <c r="L24" s="133">
        <f t="shared" si="2"/>
        <v>0</v>
      </c>
      <c r="N24" s="13"/>
    </row>
    <row r="25" spans="1:15" ht="21" customHeight="1">
      <c r="A25" s="126">
        <v>19</v>
      </c>
      <c r="B25" s="52"/>
      <c r="C25" s="58"/>
      <c r="D25" s="55"/>
      <c r="E25" s="127" t="b">
        <f>IF(B25=価格表!$A$30,VLOOKUP('注文書 '!C25,価格表!$A$30:$B$36,2,FALSE))</f>
        <v>0</v>
      </c>
      <c r="F25" s="128"/>
      <c r="G25" s="129">
        <f t="shared" si="0"/>
        <v>0</v>
      </c>
      <c r="H25" s="130">
        <f t="shared" si="3"/>
        <v>0</v>
      </c>
      <c r="I25" s="131"/>
      <c r="J25" s="129">
        <f t="shared" si="1"/>
        <v>0</v>
      </c>
      <c r="K25" s="132">
        <f t="shared" si="4"/>
        <v>0</v>
      </c>
      <c r="L25" s="133">
        <f t="shared" si="2"/>
        <v>0</v>
      </c>
      <c r="N25" s="13"/>
    </row>
    <row r="26" spans="1:15" ht="21" customHeight="1">
      <c r="A26" s="126">
        <v>20</v>
      </c>
      <c r="B26" s="52"/>
      <c r="C26" s="58"/>
      <c r="D26" s="55"/>
      <c r="E26" s="127" t="b">
        <f>IF(B26=価格表!$A$30,VLOOKUP('注文書 '!C26,価格表!$A$30:$B$36,2,FALSE))</f>
        <v>0</v>
      </c>
      <c r="F26" s="128"/>
      <c r="G26" s="129">
        <f t="shared" si="0"/>
        <v>0</v>
      </c>
      <c r="H26" s="130">
        <f t="shared" si="3"/>
        <v>0</v>
      </c>
      <c r="I26" s="131"/>
      <c r="J26" s="129">
        <f t="shared" si="1"/>
        <v>0</v>
      </c>
      <c r="K26" s="132">
        <f t="shared" si="4"/>
        <v>0</v>
      </c>
      <c r="L26" s="133">
        <f t="shared" si="2"/>
        <v>0</v>
      </c>
    </row>
    <row r="27" spans="1:15" ht="21" customHeight="1">
      <c r="A27" s="138">
        <v>21</v>
      </c>
      <c r="B27" s="83"/>
      <c r="C27" s="84"/>
      <c r="D27" s="85"/>
      <c r="E27" s="139" t="b">
        <f>IF(B27=価格表!$A$30,VLOOKUP('注文書 '!C27,価格表!$A$30:$B$36,2,FALSE))</f>
        <v>0</v>
      </c>
      <c r="F27" s="140"/>
      <c r="G27" s="141">
        <f t="shared" si="0"/>
        <v>0</v>
      </c>
      <c r="H27" s="142">
        <f t="shared" si="3"/>
        <v>0</v>
      </c>
      <c r="I27" s="143"/>
      <c r="J27" s="141">
        <f t="shared" si="1"/>
        <v>0</v>
      </c>
      <c r="K27" s="144">
        <f t="shared" si="4"/>
        <v>0</v>
      </c>
      <c r="L27" s="145">
        <f t="shared" si="2"/>
        <v>0</v>
      </c>
    </row>
    <row r="28" spans="1:15" ht="21" customHeight="1" thickBot="1">
      <c r="A28" s="41"/>
      <c r="B28" s="53"/>
      <c r="C28" s="53"/>
      <c r="D28" s="41"/>
      <c r="E28" s="41"/>
      <c r="F28" s="41"/>
      <c r="G28" s="41"/>
      <c r="H28" s="41"/>
      <c r="I28" s="146"/>
      <c r="J28" s="146"/>
      <c r="K28" s="146"/>
      <c r="L28" s="147">
        <f>SUM(L7:L27)</f>
        <v>0</v>
      </c>
    </row>
    <row r="29" spans="1:15" ht="21" customHeight="1" thickBot="1">
      <c r="A29" s="154"/>
      <c r="B29" s="154"/>
      <c r="C29" s="154"/>
      <c r="D29" s="154"/>
      <c r="E29" s="43"/>
      <c r="F29" s="44"/>
      <c r="G29" s="44"/>
      <c r="H29" s="44"/>
      <c r="I29" s="155" t="s">
        <v>22</v>
      </c>
      <c r="J29" s="156"/>
      <c r="K29" s="45"/>
      <c r="L29" s="148">
        <f>IF(L28&lt;11000,1100,0)</f>
        <v>1100</v>
      </c>
    </row>
    <row r="30" spans="1:15" ht="9" customHeight="1" thickBot="1">
      <c r="A30" s="43"/>
      <c r="B30" s="7"/>
      <c r="C30" s="7"/>
      <c r="D30" s="43"/>
      <c r="E30" s="43"/>
      <c r="F30" s="43"/>
      <c r="G30" s="43"/>
      <c r="H30" s="43"/>
      <c r="I30" s="43"/>
      <c r="J30" s="43"/>
      <c r="K30" s="43"/>
      <c r="L30" s="43"/>
    </row>
    <row r="31" spans="1:15" ht="21" customHeight="1" thickBot="1">
      <c r="A31" s="155" t="s">
        <v>10</v>
      </c>
      <c r="B31" s="156"/>
      <c r="C31" s="157"/>
      <c r="D31" s="149">
        <f>L28+L29</f>
        <v>1100</v>
      </c>
      <c r="E31" s="46"/>
      <c r="F31" s="43"/>
      <c r="G31" s="43"/>
      <c r="H31" s="43"/>
      <c r="I31" s="43"/>
      <c r="J31" s="43"/>
      <c r="K31" s="43"/>
      <c r="L31" s="43"/>
    </row>
    <row r="32" spans="1:15" ht="15.75" customHeight="1">
      <c r="A32" s="41"/>
      <c r="B32" s="53"/>
      <c r="C32" s="53"/>
      <c r="D32" s="46"/>
      <c r="E32" s="46"/>
      <c r="F32" s="43"/>
      <c r="G32" s="43"/>
      <c r="H32" s="43"/>
      <c r="I32" s="43"/>
      <c r="J32" s="43"/>
      <c r="K32" s="43"/>
      <c r="L32" s="43"/>
    </row>
    <row r="33" spans="1:11" s="105" customFormat="1" ht="15" customHeight="1">
      <c r="B33" s="103"/>
      <c r="C33" s="103"/>
    </row>
    <row r="34" spans="1:11" s="105" customFormat="1" ht="21" customHeight="1" thickBot="1">
      <c r="A34" s="43" t="s">
        <v>11</v>
      </c>
      <c r="B34" s="7"/>
      <c r="C34" s="8"/>
      <c r="D34" s="48"/>
      <c r="F34" s="47"/>
      <c r="G34" s="47"/>
      <c r="H34" s="47"/>
      <c r="I34" s="47"/>
      <c r="J34" s="47"/>
      <c r="K34" s="47"/>
    </row>
    <row r="35" spans="1:11" s="105" customFormat="1" ht="21" customHeight="1" thickBot="1">
      <c r="A35" s="47"/>
      <c r="B35" s="8"/>
      <c r="C35" s="8"/>
      <c r="D35" s="158"/>
      <c r="E35" s="158"/>
      <c r="F35" s="158"/>
      <c r="G35" s="158"/>
      <c r="H35" s="158"/>
      <c r="I35" s="158"/>
      <c r="J35" s="47"/>
      <c r="K35" s="47"/>
    </row>
    <row r="36" spans="1:11" s="105" customFormat="1" ht="21" customHeight="1" thickBot="1">
      <c r="A36" s="43" t="s">
        <v>12</v>
      </c>
      <c r="B36" s="7"/>
      <c r="C36" s="7"/>
      <c r="D36" s="49"/>
      <c r="E36" s="43"/>
      <c r="F36" s="43"/>
      <c r="G36" s="43"/>
      <c r="H36" s="43"/>
      <c r="I36" s="43"/>
      <c r="J36" s="43"/>
      <c r="K36" s="43"/>
    </row>
    <row r="37" spans="1:11" s="105" customFormat="1" ht="21" customHeight="1" thickBot="1">
      <c r="A37" s="43" t="s">
        <v>13</v>
      </c>
      <c r="B37" s="7"/>
      <c r="C37" s="7"/>
      <c r="D37" s="48"/>
      <c r="E37" s="43"/>
      <c r="F37" s="43"/>
      <c r="G37" s="43"/>
      <c r="H37" s="43"/>
      <c r="I37" s="43"/>
      <c r="J37" s="43"/>
      <c r="K37" s="43"/>
    </row>
    <row r="38" spans="1:11" s="105" customFormat="1" ht="21" customHeight="1" thickBot="1">
      <c r="A38" s="43" t="s">
        <v>14</v>
      </c>
      <c r="B38" s="7"/>
      <c r="C38" s="7"/>
      <c r="D38" s="150"/>
      <c r="E38" s="43"/>
      <c r="F38" s="43"/>
      <c r="G38" s="43"/>
      <c r="H38" s="43"/>
      <c r="I38" s="43"/>
      <c r="J38" s="43"/>
      <c r="K38" s="43"/>
    </row>
  </sheetData>
  <mergeCells count="13">
    <mergeCell ref="A29:D29"/>
    <mergeCell ref="I29:J29"/>
    <mergeCell ref="A31:C31"/>
    <mergeCell ref="D35:I35"/>
    <mergeCell ref="H2:L2"/>
    <mergeCell ref="A4:A6"/>
    <mergeCell ref="B4:B6"/>
    <mergeCell ref="C4:C6"/>
    <mergeCell ref="D4:D6"/>
    <mergeCell ref="F4:J4"/>
    <mergeCell ref="L4:L6"/>
    <mergeCell ref="F5:G5"/>
    <mergeCell ref="I5:J5"/>
  </mergeCells>
  <phoneticPr fontId="1"/>
  <dataValidations count="4">
    <dataValidation type="list" allowBlank="1" showInputMessage="1" showErrorMessage="1" sqref="D7:D9" xr:uid="{44CF0805-A641-41FA-8106-34CAA8D2945E}">
      <formula1>INDIRECT($D$4)</formula1>
    </dataValidation>
    <dataValidation type="list" allowBlank="1" showInputMessage="1" showErrorMessage="1" sqref="C7:C9" xr:uid="{E268E86A-8ECC-4846-A68F-6B7420C1996A}">
      <formula1>INDIRECT(B7&amp;$C$4)</formula1>
    </dataValidation>
    <dataValidation type="list" allowBlank="1" showInputMessage="1" showErrorMessage="1" sqref="C10:C26" xr:uid="{34DE8B1A-F5F5-442A-944A-46A3664A2311}">
      <formula1>INDIRECT(B10&amp;C$4)</formula1>
    </dataValidation>
    <dataValidation type="list" allowBlank="1" showInputMessage="1" showErrorMessage="1" sqref="D10:D26" xr:uid="{D33FBE0B-FED4-429A-8389-1A45E3F80AD0}">
      <formula1>INDIRECT(B10&amp;$D$4)</formula1>
    </dataValidation>
  </dataValidations>
  <pageMargins left="0.7" right="0.7" top="0.75" bottom="0.75" header="0.3" footer="0.3"/>
  <pageSetup paperSize="9" scale="52" fitToHeight="0" orientation="portrait" horizontalDpi="4294967293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49F32AC-4E38-46CF-8222-7DBB013711BF}">
          <x14:formula1>
            <xm:f>'サイズ・品名 リスト'!$B$5:$B$7</xm:f>
          </x14:formula1>
          <xm:sqref>B7:B26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E9CFD0-CC6D-41B9-8FF8-CC146268BF16}">
  <sheetPr>
    <pageSetUpPr fitToPage="1"/>
  </sheetPr>
  <dimension ref="A1:Q38"/>
  <sheetViews>
    <sheetView zoomScaleNormal="100" workbookViewId="0">
      <selection activeCell="C2" sqref="C2"/>
    </sheetView>
  </sheetViews>
  <sheetFormatPr defaultRowHeight="18"/>
  <cols>
    <col min="1" max="1" width="5.58203125" style="22" customWidth="1"/>
    <col min="2" max="2" width="5.75" customWidth="1"/>
    <col min="3" max="3" width="9.75" customWidth="1"/>
    <col min="4" max="4" width="13.58203125" style="22" customWidth="1"/>
    <col min="5" max="5" width="12.25" style="22" customWidth="1"/>
    <col min="6" max="6" width="21.25" style="22" customWidth="1"/>
    <col min="7" max="7" width="8.25" style="22" customWidth="1"/>
    <col min="8" max="8" width="10.08203125" style="22" customWidth="1"/>
    <col min="9" max="9" width="21.08203125" style="22" customWidth="1"/>
    <col min="10" max="10" width="10.08203125" style="22" customWidth="1"/>
    <col min="11" max="11" width="8.4140625" style="22" customWidth="1"/>
    <col min="12" max="12" width="11.58203125" style="22" customWidth="1"/>
    <col min="14" max="15" width="11.33203125" customWidth="1"/>
    <col min="17" max="17" width="9.58203125" customWidth="1"/>
    <col min="252" max="252" width="3.1640625" customWidth="1"/>
    <col min="254" max="256" width="2.83203125" customWidth="1"/>
    <col min="257" max="260" width="6.4140625" customWidth="1"/>
    <col min="261" max="261" width="9.5" customWidth="1"/>
    <col min="262" max="264" width="2.83203125" customWidth="1"/>
    <col min="265" max="265" width="11.58203125" customWidth="1"/>
    <col min="266" max="267" width="2.83203125" customWidth="1"/>
    <col min="268" max="268" width="11.58203125" customWidth="1"/>
    <col min="508" max="508" width="3.1640625" customWidth="1"/>
    <col min="510" max="512" width="2.83203125" customWidth="1"/>
    <col min="513" max="516" width="6.4140625" customWidth="1"/>
    <col min="517" max="517" width="9.5" customWidth="1"/>
    <col min="518" max="520" width="2.83203125" customWidth="1"/>
    <col min="521" max="521" width="11.58203125" customWidth="1"/>
    <col min="522" max="523" width="2.83203125" customWidth="1"/>
    <col min="524" max="524" width="11.58203125" customWidth="1"/>
    <col min="764" max="764" width="3.1640625" customWidth="1"/>
    <col min="766" max="768" width="2.83203125" customWidth="1"/>
    <col min="769" max="772" width="6.4140625" customWidth="1"/>
    <col min="773" max="773" width="9.5" customWidth="1"/>
    <col min="774" max="776" width="2.83203125" customWidth="1"/>
    <col min="777" max="777" width="11.58203125" customWidth="1"/>
    <col min="778" max="779" width="2.83203125" customWidth="1"/>
    <col min="780" max="780" width="11.58203125" customWidth="1"/>
    <col min="1020" max="1020" width="3.1640625" customWidth="1"/>
    <col min="1022" max="1024" width="2.83203125" customWidth="1"/>
    <col min="1025" max="1028" width="6.4140625" customWidth="1"/>
    <col min="1029" max="1029" width="9.5" customWidth="1"/>
    <col min="1030" max="1032" width="2.83203125" customWidth="1"/>
    <col min="1033" max="1033" width="11.58203125" customWidth="1"/>
    <col min="1034" max="1035" width="2.83203125" customWidth="1"/>
    <col min="1036" max="1036" width="11.58203125" customWidth="1"/>
    <col min="1276" max="1276" width="3.1640625" customWidth="1"/>
    <col min="1278" max="1280" width="2.83203125" customWidth="1"/>
    <col min="1281" max="1284" width="6.4140625" customWidth="1"/>
    <col min="1285" max="1285" width="9.5" customWidth="1"/>
    <col min="1286" max="1288" width="2.83203125" customWidth="1"/>
    <col min="1289" max="1289" width="11.58203125" customWidth="1"/>
    <col min="1290" max="1291" width="2.83203125" customWidth="1"/>
    <col min="1292" max="1292" width="11.58203125" customWidth="1"/>
    <col min="1532" max="1532" width="3.1640625" customWidth="1"/>
    <col min="1534" max="1536" width="2.83203125" customWidth="1"/>
    <col min="1537" max="1540" width="6.4140625" customWidth="1"/>
    <col min="1541" max="1541" width="9.5" customWidth="1"/>
    <col min="1542" max="1544" width="2.83203125" customWidth="1"/>
    <col min="1545" max="1545" width="11.58203125" customWidth="1"/>
    <col min="1546" max="1547" width="2.83203125" customWidth="1"/>
    <col min="1548" max="1548" width="11.58203125" customWidth="1"/>
    <col min="1788" max="1788" width="3.1640625" customWidth="1"/>
    <col min="1790" max="1792" width="2.83203125" customWidth="1"/>
    <col min="1793" max="1796" width="6.4140625" customWidth="1"/>
    <col min="1797" max="1797" width="9.5" customWidth="1"/>
    <col min="1798" max="1800" width="2.83203125" customWidth="1"/>
    <col min="1801" max="1801" width="11.58203125" customWidth="1"/>
    <col min="1802" max="1803" width="2.83203125" customWidth="1"/>
    <col min="1804" max="1804" width="11.58203125" customWidth="1"/>
    <col min="2044" max="2044" width="3.1640625" customWidth="1"/>
    <col min="2046" max="2048" width="2.83203125" customWidth="1"/>
    <col min="2049" max="2052" width="6.4140625" customWidth="1"/>
    <col min="2053" max="2053" width="9.5" customWidth="1"/>
    <col min="2054" max="2056" width="2.83203125" customWidth="1"/>
    <col min="2057" max="2057" width="11.58203125" customWidth="1"/>
    <col min="2058" max="2059" width="2.83203125" customWidth="1"/>
    <col min="2060" max="2060" width="11.58203125" customWidth="1"/>
    <col min="2300" max="2300" width="3.1640625" customWidth="1"/>
    <col min="2302" max="2304" width="2.83203125" customWidth="1"/>
    <col min="2305" max="2308" width="6.4140625" customWidth="1"/>
    <col min="2309" max="2309" width="9.5" customWidth="1"/>
    <col min="2310" max="2312" width="2.83203125" customWidth="1"/>
    <col min="2313" max="2313" width="11.58203125" customWidth="1"/>
    <col min="2314" max="2315" width="2.83203125" customWidth="1"/>
    <col min="2316" max="2316" width="11.58203125" customWidth="1"/>
    <col min="2556" max="2556" width="3.1640625" customWidth="1"/>
    <col min="2558" max="2560" width="2.83203125" customWidth="1"/>
    <col min="2561" max="2564" width="6.4140625" customWidth="1"/>
    <col min="2565" max="2565" width="9.5" customWidth="1"/>
    <col min="2566" max="2568" width="2.83203125" customWidth="1"/>
    <col min="2569" max="2569" width="11.58203125" customWidth="1"/>
    <col min="2570" max="2571" width="2.83203125" customWidth="1"/>
    <col min="2572" max="2572" width="11.58203125" customWidth="1"/>
    <col min="2812" max="2812" width="3.1640625" customWidth="1"/>
    <col min="2814" max="2816" width="2.83203125" customWidth="1"/>
    <col min="2817" max="2820" width="6.4140625" customWidth="1"/>
    <col min="2821" max="2821" width="9.5" customWidth="1"/>
    <col min="2822" max="2824" width="2.83203125" customWidth="1"/>
    <col min="2825" max="2825" width="11.58203125" customWidth="1"/>
    <col min="2826" max="2827" width="2.83203125" customWidth="1"/>
    <col min="2828" max="2828" width="11.58203125" customWidth="1"/>
    <col min="3068" max="3068" width="3.1640625" customWidth="1"/>
    <col min="3070" max="3072" width="2.83203125" customWidth="1"/>
    <col min="3073" max="3076" width="6.4140625" customWidth="1"/>
    <col min="3077" max="3077" width="9.5" customWidth="1"/>
    <col min="3078" max="3080" width="2.83203125" customWidth="1"/>
    <col min="3081" max="3081" width="11.58203125" customWidth="1"/>
    <col min="3082" max="3083" width="2.83203125" customWidth="1"/>
    <col min="3084" max="3084" width="11.58203125" customWidth="1"/>
    <col min="3324" max="3324" width="3.1640625" customWidth="1"/>
    <col min="3326" max="3328" width="2.83203125" customWidth="1"/>
    <col min="3329" max="3332" width="6.4140625" customWidth="1"/>
    <col min="3333" max="3333" width="9.5" customWidth="1"/>
    <col min="3334" max="3336" width="2.83203125" customWidth="1"/>
    <col min="3337" max="3337" width="11.58203125" customWidth="1"/>
    <col min="3338" max="3339" width="2.83203125" customWidth="1"/>
    <col min="3340" max="3340" width="11.58203125" customWidth="1"/>
    <col min="3580" max="3580" width="3.1640625" customWidth="1"/>
    <col min="3582" max="3584" width="2.83203125" customWidth="1"/>
    <col min="3585" max="3588" width="6.4140625" customWidth="1"/>
    <col min="3589" max="3589" width="9.5" customWidth="1"/>
    <col min="3590" max="3592" width="2.83203125" customWidth="1"/>
    <col min="3593" max="3593" width="11.58203125" customWidth="1"/>
    <col min="3594" max="3595" width="2.83203125" customWidth="1"/>
    <col min="3596" max="3596" width="11.58203125" customWidth="1"/>
    <col min="3836" max="3836" width="3.1640625" customWidth="1"/>
    <col min="3838" max="3840" width="2.83203125" customWidth="1"/>
    <col min="3841" max="3844" width="6.4140625" customWidth="1"/>
    <col min="3845" max="3845" width="9.5" customWidth="1"/>
    <col min="3846" max="3848" width="2.83203125" customWidth="1"/>
    <col min="3849" max="3849" width="11.58203125" customWidth="1"/>
    <col min="3850" max="3851" width="2.83203125" customWidth="1"/>
    <col min="3852" max="3852" width="11.58203125" customWidth="1"/>
    <col min="4092" max="4092" width="3.1640625" customWidth="1"/>
    <col min="4094" max="4096" width="2.83203125" customWidth="1"/>
    <col min="4097" max="4100" width="6.4140625" customWidth="1"/>
    <col min="4101" max="4101" width="9.5" customWidth="1"/>
    <col min="4102" max="4104" width="2.83203125" customWidth="1"/>
    <col min="4105" max="4105" width="11.58203125" customWidth="1"/>
    <col min="4106" max="4107" width="2.83203125" customWidth="1"/>
    <col min="4108" max="4108" width="11.58203125" customWidth="1"/>
    <col min="4348" max="4348" width="3.1640625" customWidth="1"/>
    <col min="4350" max="4352" width="2.83203125" customWidth="1"/>
    <col min="4353" max="4356" width="6.4140625" customWidth="1"/>
    <col min="4357" max="4357" width="9.5" customWidth="1"/>
    <col min="4358" max="4360" width="2.83203125" customWidth="1"/>
    <col min="4361" max="4361" width="11.58203125" customWidth="1"/>
    <col min="4362" max="4363" width="2.83203125" customWidth="1"/>
    <col min="4364" max="4364" width="11.58203125" customWidth="1"/>
    <col min="4604" max="4604" width="3.1640625" customWidth="1"/>
    <col min="4606" max="4608" width="2.83203125" customWidth="1"/>
    <col min="4609" max="4612" width="6.4140625" customWidth="1"/>
    <col min="4613" max="4613" width="9.5" customWidth="1"/>
    <col min="4614" max="4616" width="2.83203125" customWidth="1"/>
    <col min="4617" max="4617" width="11.58203125" customWidth="1"/>
    <col min="4618" max="4619" width="2.83203125" customWidth="1"/>
    <col min="4620" max="4620" width="11.58203125" customWidth="1"/>
    <col min="4860" max="4860" width="3.1640625" customWidth="1"/>
    <col min="4862" max="4864" width="2.83203125" customWidth="1"/>
    <col min="4865" max="4868" width="6.4140625" customWidth="1"/>
    <col min="4869" max="4869" width="9.5" customWidth="1"/>
    <col min="4870" max="4872" width="2.83203125" customWidth="1"/>
    <col min="4873" max="4873" width="11.58203125" customWidth="1"/>
    <col min="4874" max="4875" width="2.83203125" customWidth="1"/>
    <col min="4876" max="4876" width="11.58203125" customWidth="1"/>
    <col min="5116" max="5116" width="3.1640625" customWidth="1"/>
    <col min="5118" max="5120" width="2.83203125" customWidth="1"/>
    <col min="5121" max="5124" width="6.4140625" customWidth="1"/>
    <col min="5125" max="5125" width="9.5" customWidth="1"/>
    <col min="5126" max="5128" width="2.83203125" customWidth="1"/>
    <col min="5129" max="5129" width="11.58203125" customWidth="1"/>
    <col min="5130" max="5131" width="2.83203125" customWidth="1"/>
    <col min="5132" max="5132" width="11.58203125" customWidth="1"/>
    <col min="5372" max="5372" width="3.1640625" customWidth="1"/>
    <col min="5374" max="5376" width="2.83203125" customWidth="1"/>
    <col min="5377" max="5380" width="6.4140625" customWidth="1"/>
    <col min="5381" max="5381" width="9.5" customWidth="1"/>
    <col min="5382" max="5384" width="2.83203125" customWidth="1"/>
    <col min="5385" max="5385" width="11.58203125" customWidth="1"/>
    <col min="5386" max="5387" width="2.83203125" customWidth="1"/>
    <col min="5388" max="5388" width="11.58203125" customWidth="1"/>
    <col min="5628" max="5628" width="3.1640625" customWidth="1"/>
    <col min="5630" max="5632" width="2.83203125" customWidth="1"/>
    <col min="5633" max="5636" width="6.4140625" customWidth="1"/>
    <col min="5637" max="5637" width="9.5" customWidth="1"/>
    <col min="5638" max="5640" width="2.83203125" customWidth="1"/>
    <col min="5641" max="5641" width="11.58203125" customWidth="1"/>
    <col min="5642" max="5643" width="2.83203125" customWidth="1"/>
    <col min="5644" max="5644" width="11.58203125" customWidth="1"/>
    <col min="5884" max="5884" width="3.1640625" customWidth="1"/>
    <col min="5886" max="5888" width="2.83203125" customWidth="1"/>
    <col min="5889" max="5892" width="6.4140625" customWidth="1"/>
    <col min="5893" max="5893" width="9.5" customWidth="1"/>
    <col min="5894" max="5896" width="2.83203125" customWidth="1"/>
    <col min="5897" max="5897" width="11.58203125" customWidth="1"/>
    <col min="5898" max="5899" width="2.83203125" customWidth="1"/>
    <col min="5900" max="5900" width="11.58203125" customWidth="1"/>
    <col min="6140" max="6140" width="3.1640625" customWidth="1"/>
    <col min="6142" max="6144" width="2.83203125" customWidth="1"/>
    <col min="6145" max="6148" width="6.4140625" customWidth="1"/>
    <col min="6149" max="6149" width="9.5" customWidth="1"/>
    <col min="6150" max="6152" width="2.83203125" customWidth="1"/>
    <col min="6153" max="6153" width="11.58203125" customWidth="1"/>
    <col min="6154" max="6155" width="2.83203125" customWidth="1"/>
    <col min="6156" max="6156" width="11.58203125" customWidth="1"/>
    <col min="6396" max="6396" width="3.1640625" customWidth="1"/>
    <col min="6398" max="6400" width="2.83203125" customWidth="1"/>
    <col min="6401" max="6404" width="6.4140625" customWidth="1"/>
    <col min="6405" max="6405" width="9.5" customWidth="1"/>
    <col min="6406" max="6408" width="2.83203125" customWidth="1"/>
    <col min="6409" max="6409" width="11.58203125" customWidth="1"/>
    <col min="6410" max="6411" width="2.83203125" customWidth="1"/>
    <col min="6412" max="6412" width="11.58203125" customWidth="1"/>
    <col min="6652" max="6652" width="3.1640625" customWidth="1"/>
    <col min="6654" max="6656" width="2.83203125" customWidth="1"/>
    <col min="6657" max="6660" width="6.4140625" customWidth="1"/>
    <col min="6661" max="6661" width="9.5" customWidth="1"/>
    <col min="6662" max="6664" width="2.83203125" customWidth="1"/>
    <col min="6665" max="6665" width="11.58203125" customWidth="1"/>
    <col min="6666" max="6667" width="2.83203125" customWidth="1"/>
    <col min="6668" max="6668" width="11.58203125" customWidth="1"/>
    <col min="6908" max="6908" width="3.1640625" customWidth="1"/>
    <col min="6910" max="6912" width="2.83203125" customWidth="1"/>
    <col min="6913" max="6916" width="6.4140625" customWidth="1"/>
    <col min="6917" max="6917" width="9.5" customWidth="1"/>
    <col min="6918" max="6920" width="2.83203125" customWidth="1"/>
    <col min="6921" max="6921" width="11.58203125" customWidth="1"/>
    <col min="6922" max="6923" width="2.83203125" customWidth="1"/>
    <col min="6924" max="6924" width="11.58203125" customWidth="1"/>
    <col min="7164" max="7164" width="3.1640625" customWidth="1"/>
    <col min="7166" max="7168" width="2.83203125" customWidth="1"/>
    <col min="7169" max="7172" width="6.4140625" customWidth="1"/>
    <col min="7173" max="7173" width="9.5" customWidth="1"/>
    <col min="7174" max="7176" width="2.83203125" customWidth="1"/>
    <col min="7177" max="7177" width="11.58203125" customWidth="1"/>
    <col min="7178" max="7179" width="2.83203125" customWidth="1"/>
    <col min="7180" max="7180" width="11.58203125" customWidth="1"/>
    <col min="7420" max="7420" width="3.1640625" customWidth="1"/>
    <col min="7422" max="7424" width="2.83203125" customWidth="1"/>
    <col min="7425" max="7428" width="6.4140625" customWidth="1"/>
    <col min="7429" max="7429" width="9.5" customWidth="1"/>
    <col min="7430" max="7432" width="2.83203125" customWidth="1"/>
    <col min="7433" max="7433" width="11.58203125" customWidth="1"/>
    <col min="7434" max="7435" width="2.83203125" customWidth="1"/>
    <col min="7436" max="7436" width="11.58203125" customWidth="1"/>
    <col min="7676" max="7676" width="3.1640625" customWidth="1"/>
    <col min="7678" max="7680" width="2.83203125" customWidth="1"/>
    <col min="7681" max="7684" width="6.4140625" customWidth="1"/>
    <col min="7685" max="7685" width="9.5" customWidth="1"/>
    <col min="7686" max="7688" width="2.83203125" customWidth="1"/>
    <col min="7689" max="7689" width="11.58203125" customWidth="1"/>
    <col min="7690" max="7691" width="2.83203125" customWidth="1"/>
    <col min="7692" max="7692" width="11.58203125" customWidth="1"/>
    <col min="7932" max="7932" width="3.1640625" customWidth="1"/>
    <col min="7934" max="7936" width="2.83203125" customWidth="1"/>
    <col min="7937" max="7940" width="6.4140625" customWidth="1"/>
    <col min="7941" max="7941" width="9.5" customWidth="1"/>
    <col min="7942" max="7944" width="2.83203125" customWidth="1"/>
    <col min="7945" max="7945" width="11.58203125" customWidth="1"/>
    <col min="7946" max="7947" width="2.83203125" customWidth="1"/>
    <col min="7948" max="7948" width="11.58203125" customWidth="1"/>
    <col min="8188" max="8188" width="3.1640625" customWidth="1"/>
    <col min="8190" max="8192" width="2.83203125" customWidth="1"/>
    <col min="8193" max="8196" width="6.4140625" customWidth="1"/>
    <col min="8197" max="8197" width="9.5" customWidth="1"/>
    <col min="8198" max="8200" width="2.83203125" customWidth="1"/>
    <col min="8201" max="8201" width="11.58203125" customWidth="1"/>
    <col min="8202" max="8203" width="2.83203125" customWidth="1"/>
    <col min="8204" max="8204" width="11.58203125" customWidth="1"/>
    <col min="8444" max="8444" width="3.1640625" customWidth="1"/>
    <col min="8446" max="8448" width="2.83203125" customWidth="1"/>
    <col min="8449" max="8452" width="6.4140625" customWidth="1"/>
    <col min="8453" max="8453" width="9.5" customWidth="1"/>
    <col min="8454" max="8456" width="2.83203125" customWidth="1"/>
    <col min="8457" max="8457" width="11.58203125" customWidth="1"/>
    <col min="8458" max="8459" width="2.83203125" customWidth="1"/>
    <col min="8460" max="8460" width="11.58203125" customWidth="1"/>
    <col min="8700" max="8700" width="3.1640625" customWidth="1"/>
    <col min="8702" max="8704" width="2.83203125" customWidth="1"/>
    <col min="8705" max="8708" width="6.4140625" customWidth="1"/>
    <col min="8709" max="8709" width="9.5" customWidth="1"/>
    <col min="8710" max="8712" width="2.83203125" customWidth="1"/>
    <col min="8713" max="8713" width="11.58203125" customWidth="1"/>
    <col min="8714" max="8715" width="2.83203125" customWidth="1"/>
    <col min="8716" max="8716" width="11.58203125" customWidth="1"/>
    <col min="8956" max="8956" width="3.1640625" customWidth="1"/>
    <col min="8958" max="8960" width="2.83203125" customWidth="1"/>
    <col min="8961" max="8964" width="6.4140625" customWidth="1"/>
    <col min="8965" max="8965" width="9.5" customWidth="1"/>
    <col min="8966" max="8968" width="2.83203125" customWidth="1"/>
    <col min="8969" max="8969" width="11.58203125" customWidth="1"/>
    <col min="8970" max="8971" width="2.83203125" customWidth="1"/>
    <col min="8972" max="8972" width="11.58203125" customWidth="1"/>
    <col min="9212" max="9212" width="3.1640625" customWidth="1"/>
    <col min="9214" max="9216" width="2.83203125" customWidth="1"/>
    <col min="9217" max="9220" width="6.4140625" customWidth="1"/>
    <col min="9221" max="9221" width="9.5" customWidth="1"/>
    <col min="9222" max="9224" width="2.83203125" customWidth="1"/>
    <col min="9225" max="9225" width="11.58203125" customWidth="1"/>
    <col min="9226" max="9227" width="2.83203125" customWidth="1"/>
    <col min="9228" max="9228" width="11.58203125" customWidth="1"/>
    <col min="9468" max="9468" width="3.1640625" customWidth="1"/>
    <col min="9470" max="9472" width="2.83203125" customWidth="1"/>
    <col min="9473" max="9476" width="6.4140625" customWidth="1"/>
    <col min="9477" max="9477" width="9.5" customWidth="1"/>
    <col min="9478" max="9480" width="2.83203125" customWidth="1"/>
    <col min="9481" max="9481" width="11.58203125" customWidth="1"/>
    <col min="9482" max="9483" width="2.83203125" customWidth="1"/>
    <col min="9484" max="9484" width="11.58203125" customWidth="1"/>
    <col min="9724" max="9724" width="3.1640625" customWidth="1"/>
    <col min="9726" max="9728" width="2.83203125" customWidth="1"/>
    <col min="9729" max="9732" width="6.4140625" customWidth="1"/>
    <col min="9733" max="9733" width="9.5" customWidth="1"/>
    <col min="9734" max="9736" width="2.83203125" customWidth="1"/>
    <col min="9737" max="9737" width="11.58203125" customWidth="1"/>
    <col min="9738" max="9739" width="2.83203125" customWidth="1"/>
    <col min="9740" max="9740" width="11.58203125" customWidth="1"/>
    <col min="9980" max="9980" width="3.1640625" customWidth="1"/>
    <col min="9982" max="9984" width="2.83203125" customWidth="1"/>
    <col min="9985" max="9988" width="6.4140625" customWidth="1"/>
    <col min="9989" max="9989" width="9.5" customWidth="1"/>
    <col min="9990" max="9992" width="2.83203125" customWidth="1"/>
    <col min="9993" max="9993" width="11.58203125" customWidth="1"/>
    <col min="9994" max="9995" width="2.83203125" customWidth="1"/>
    <col min="9996" max="9996" width="11.58203125" customWidth="1"/>
    <col min="10236" max="10236" width="3.1640625" customWidth="1"/>
    <col min="10238" max="10240" width="2.83203125" customWidth="1"/>
    <col min="10241" max="10244" width="6.4140625" customWidth="1"/>
    <col min="10245" max="10245" width="9.5" customWidth="1"/>
    <col min="10246" max="10248" width="2.83203125" customWidth="1"/>
    <col min="10249" max="10249" width="11.58203125" customWidth="1"/>
    <col min="10250" max="10251" width="2.83203125" customWidth="1"/>
    <col min="10252" max="10252" width="11.58203125" customWidth="1"/>
    <col min="10492" max="10492" width="3.1640625" customWidth="1"/>
    <col min="10494" max="10496" width="2.83203125" customWidth="1"/>
    <col min="10497" max="10500" width="6.4140625" customWidth="1"/>
    <col min="10501" max="10501" width="9.5" customWidth="1"/>
    <col min="10502" max="10504" width="2.83203125" customWidth="1"/>
    <col min="10505" max="10505" width="11.58203125" customWidth="1"/>
    <col min="10506" max="10507" width="2.83203125" customWidth="1"/>
    <col min="10508" max="10508" width="11.58203125" customWidth="1"/>
    <col min="10748" max="10748" width="3.1640625" customWidth="1"/>
    <col min="10750" max="10752" width="2.83203125" customWidth="1"/>
    <col min="10753" max="10756" width="6.4140625" customWidth="1"/>
    <col min="10757" max="10757" width="9.5" customWidth="1"/>
    <col min="10758" max="10760" width="2.83203125" customWidth="1"/>
    <col min="10761" max="10761" width="11.58203125" customWidth="1"/>
    <col min="10762" max="10763" width="2.83203125" customWidth="1"/>
    <col min="10764" max="10764" width="11.58203125" customWidth="1"/>
    <col min="11004" max="11004" width="3.1640625" customWidth="1"/>
    <col min="11006" max="11008" width="2.83203125" customWidth="1"/>
    <col min="11009" max="11012" width="6.4140625" customWidth="1"/>
    <col min="11013" max="11013" width="9.5" customWidth="1"/>
    <col min="11014" max="11016" width="2.83203125" customWidth="1"/>
    <col min="11017" max="11017" width="11.58203125" customWidth="1"/>
    <col min="11018" max="11019" width="2.83203125" customWidth="1"/>
    <col min="11020" max="11020" width="11.58203125" customWidth="1"/>
    <col min="11260" max="11260" width="3.1640625" customWidth="1"/>
    <col min="11262" max="11264" width="2.83203125" customWidth="1"/>
    <col min="11265" max="11268" width="6.4140625" customWidth="1"/>
    <col min="11269" max="11269" width="9.5" customWidth="1"/>
    <col min="11270" max="11272" width="2.83203125" customWidth="1"/>
    <col min="11273" max="11273" width="11.58203125" customWidth="1"/>
    <col min="11274" max="11275" width="2.83203125" customWidth="1"/>
    <col min="11276" max="11276" width="11.58203125" customWidth="1"/>
    <col min="11516" max="11516" width="3.1640625" customWidth="1"/>
    <col min="11518" max="11520" width="2.83203125" customWidth="1"/>
    <col min="11521" max="11524" width="6.4140625" customWidth="1"/>
    <col min="11525" max="11525" width="9.5" customWidth="1"/>
    <col min="11526" max="11528" width="2.83203125" customWidth="1"/>
    <col min="11529" max="11529" width="11.58203125" customWidth="1"/>
    <col min="11530" max="11531" width="2.83203125" customWidth="1"/>
    <col min="11532" max="11532" width="11.58203125" customWidth="1"/>
    <col min="11772" max="11772" width="3.1640625" customWidth="1"/>
    <col min="11774" max="11776" width="2.83203125" customWidth="1"/>
    <col min="11777" max="11780" width="6.4140625" customWidth="1"/>
    <col min="11781" max="11781" width="9.5" customWidth="1"/>
    <col min="11782" max="11784" width="2.83203125" customWidth="1"/>
    <col min="11785" max="11785" width="11.58203125" customWidth="1"/>
    <col min="11786" max="11787" width="2.83203125" customWidth="1"/>
    <col min="11788" max="11788" width="11.58203125" customWidth="1"/>
    <col min="12028" max="12028" width="3.1640625" customWidth="1"/>
    <col min="12030" max="12032" width="2.83203125" customWidth="1"/>
    <col min="12033" max="12036" width="6.4140625" customWidth="1"/>
    <col min="12037" max="12037" width="9.5" customWidth="1"/>
    <col min="12038" max="12040" width="2.83203125" customWidth="1"/>
    <col min="12041" max="12041" width="11.58203125" customWidth="1"/>
    <col min="12042" max="12043" width="2.83203125" customWidth="1"/>
    <col min="12044" max="12044" width="11.58203125" customWidth="1"/>
    <col min="12284" max="12284" width="3.1640625" customWidth="1"/>
    <col min="12286" max="12288" width="2.83203125" customWidth="1"/>
    <col min="12289" max="12292" width="6.4140625" customWidth="1"/>
    <col min="12293" max="12293" width="9.5" customWidth="1"/>
    <col min="12294" max="12296" width="2.83203125" customWidth="1"/>
    <col min="12297" max="12297" width="11.58203125" customWidth="1"/>
    <col min="12298" max="12299" width="2.83203125" customWidth="1"/>
    <col min="12300" max="12300" width="11.58203125" customWidth="1"/>
    <col min="12540" max="12540" width="3.1640625" customWidth="1"/>
    <col min="12542" max="12544" width="2.83203125" customWidth="1"/>
    <col min="12545" max="12548" width="6.4140625" customWidth="1"/>
    <col min="12549" max="12549" width="9.5" customWidth="1"/>
    <col min="12550" max="12552" width="2.83203125" customWidth="1"/>
    <col min="12553" max="12553" width="11.58203125" customWidth="1"/>
    <col min="12554" max="12555" width="2.83203125" customWidth="1"/>
    <col min="12556" max="12556" width="11.58203125" customWidth="1"/>
    <col min="12796" max="12796" width="3.1640625" customWidth="1"/>
    <col min="12798" max="12800" width="2.83203125" customWidth="1"/>
    <col min="12801" max="12804" width="6.4140625" customWidth="1"/>
    <col min="12805" max="12805" width="9.5" customWidth="1"/>
    <col min="12806" max="12808" width="2.83203125" customWidth="1"/>
    <col min="12809" max="12809" width="11.58203125" customWidth="1"/>
    <col min="12810" max="12811" width="2.83203125" customWidth="1"/>
    <col min="12812" max="12812" width="11.58203125" customWidth="1"/>
    <col min="13052" max="13052" width="3.1640625" customWidth="1"/>
    <col min="13054" max="13056" width="2.83203125" customWidth="1"/>
    <col min="13057" max="13060" width="6.4140625" customWidth="1"/>
    <col min="13061" max="13061" width="9.5" customWidth="1"/>
    <col min="13062" max="13064" width="2.83203125" customWidth="1"/>
    <col min="13065" max="13065" width="11.58203125" customWidth="1"/>
    <col min="13066" max="13067" width="2.83203125" customWidth="1"/>
    <col min="13068" max="13068" width="11.58203125" customWidth="1"/>
    <col min="13308" max="13308" width="3.1640625" customWidth="1"/>
    <col min="13310" max="13312" width="2.83203125" customWidth="1"/>
    <col min="13313" max="13316" width="6.4140625" customWidth="1"/>
    <col min="13317" max="13317" width="9.5" customWidth="1"/>
    <col min="13318" max="13320" width="2.83203125" customWidth="1"/>
    <col min="13321" max="13321" width="11.58203125" customWidth="1"/>
    <col min="13322" max="13323" width="2.83203125" customWidth="1"/>
    <col min="13324" max="13324" width="11.58203125" customWidth="1"/>
    <col min="13564" max="13564" width="3.1640625" customWidth="1"/>
    <col min="13566" max="13568" width="2.83203125" customWidth="1"/>
    <col min="13569" max="13572" width="6.4140625" customWidth="1"/>
    <col min="13573" max="13573" width="9.5" customWidth="1"/>
    <col min="13574" max="13576" width="2.83203125" customWidth="1"/>
    <col min="13577" max="13577" width="11.58203125" customWidth="1"/>
    <col min="13578" max="13579" width="2.83203125" customWidth="1"/>
    <col min="13580" max="13580" width="11.58203125" customWidth="1"/>
    <col min="13820" max="13820" width="3.1640625" customWidth="1"/>
    <col min="13822" max="13824" width="2.83203125" customWidth="1"/>
    <col min="13825" max="13828" width="6.4140625" customWidth="1"/>
    <col min="13829" max="13829" width="9.5" customWidth="1"/>
    <col min="13830" max="13832" width="2.83203125" customWidth="1"/>
    <col min="13833" max="13833" width="11.58203125" customWidth="1"/>
    <col min="13834" max="13835" width="2.83203125" customWidth="1"/>
    <col min="13836" max="13836" width="11.58203125" customWidth="1"/>
    <col min="14076" max="14076" width="3.1640625" customWidth="1"/>
    <col min="14078" max="14080" width="2.83203125" customWidth="1"/>
    <col min="14081" max="14084" width="6.4140625" customWidth="1"/>
    <col min="14085" max="14085" width="9.5" customWidth="1"/>
    <col min="14086" max="14088" width="2.83203125" customWidth="1"/>
    <col min="14089" max="14089" width="11.58203125" customWidth="1"/>
    <col min="14090" max="14091" width="2.83203125" customWidth="1"/>
    <col min="14092" max="14092" width="11.58203125" customWidth="1"/>
    <col min="14332" max="14332" width="3.1640625" customWidth="1"/>
    <col min="14334" max="14336" width="2.83203125" customWidth="1"/>
    <col min="14337" max="14340" width="6.4140625" customWidth="1"/>
    <col min="14341" max="14341" width="9.5" customWidth="1"/>
    <col min="14342" max="14344" width="2.83203125" customWidth="1"/>
    <col min="14345" max="14345" width="11.58203125" customWidth="1"/>
    <col min="14346" max="14347" width="2.83203125" customWidth="1"/>
    <col min="14348" max="14348" width="11.58203125" customWidth="1"/>
    <col min="14588" max="14588" width="3.1640625" customWidth="1"/>
    <col min="14590" max="14592" width="2.83203125" customWidth="1"/>
    <col min="14593" max="14596" width="6.4140625" customWidth="1"/>
    <col min="14597" max="14597" width="9.5" customWidth="1"/>
    <col min="14598" max="14600" width="2.83203125" customWidth="1"/>
    <col min="14601" max="14601" width="11.58203125" customWidth="1"/>
    <col min="14602" max="14603" width="2.83203125" customWidth="1"/>
    <col min="14604" max="14604" width="11.58203125" customWidth="1"/>
    <col min="14844" max="14844" width="3.1640625" customWidth="1"/>
    <col min="14846" max="14848" width="2.83203125" customWidth="1"/>
    <col min="14849" max="14852" width="6.4140625" customWidth="1"/>
    <col min="14853" max="14853" width="9.5" customWidth="1"/>
    <col min="14854" max="14856" width="2.83203125" customWidth="1"/>
    <col min="14857" max="14857" width="11.58203125" customWidth="1"/>
    <col min="14858" max="14859" width="2.83203125" customWidth="1"/>
    <col min="14860" max="14860" width="11.58203125" customWidth="1"/>
    <col min="15100" max="15100" width="3.1640625" customWidth="1"/>
    <col min="15102" max="15104" width="2.83203125" customWidth="1"/>
    <col min="15105" max="15108" width="6.4140625" customWidth="1"/>
    <col min="15109" max="15109" width="9.5" customWidth="1"/>
    <col min="15110" max="15112" width="2.83203125" customWidth="1"/>
    <col min="15113" max="15113" width="11.58203125" customWidth="1"/>
    <col min="15114" max="15115" width="2.83203125" customWidth="1"/>
    <col min="15116" max="15116" width="11.58203125" customWidth="1"/>
    <col min="15356" max="15356" width="3.1640625" customWidth="1"/>
    <col min="15358" max="15360" width="2.83203125" customWidth="1"/>
    <col min="15361" max="15364" width="6.4140625" customWidth="1"/>
    <col min="15365" max="15365" width="9.5" customWidth="1"/>
    <col min="15366" max="15368" width="2.83203125" customWidth="1"/>
    <col min="15369" max="15369" width="11.58203125" customWidth="1"/>
    <col min="15370" max="15371" width="2.83203125" customWidth="1"/>
    <col min="15372" max="15372" width="11.58203125" customWidth="1"/>
    <col min="15612" max="15612" width="3.1640625" customWidth="1"/>
    <col min="15614" max="15616" width="2.83203125" customWidth="1"/>
    <col min="15617" max="15620" width="6.4140625" customWidth="1"/>
    <col min="15621" max="15621" width="9.5" customWidth="1"/>
    <col min="15622" max="15624" width="2.83203125" customWidth="1"/>
    <col min="15625" max="15625" width="11.58203125" customWidth="1"/>
    <col min="15626" max="15627" width="2.83203125" customWidth="1"/>
    <col min="15628" max="15628" width="11.58203125" customWidth="1"/>
    <col min="15868" max="15868" width="3.1640625" customWidth="1"/>
    <col min="15870" max="15872" width="2.83203125" customWidth="1"/>
    <col min="15873" max="15876" width="6.4140625" customWidth="1"/>
    <col min="15877" max="15877" width="9.5" customWidth="1"/>
    <col min="15878" max="15880" width="2.83203125" customWidth="1"/>
    <col min="15881" max="15881" width="11.58203125" customWidth="1"/>
    <col min="15882" max="15883" width="2.83203125" customWidth="1"/>
    <col min="15884" max="15884" width="11.58203125" customWidth="1"/>
    <col min="16124" max="16124" width="3.1640625" customWidth="1"/>
    <col min="16126" max="16128" width="2.83203125" customWidth="1"/>
    <col min="16129" max="16132" width="6.4140625" customWidth="1"/>
    <col min="16133" max="16133" width="9.5" customWidth="1"/>
    <col min="16134" max="16136" width="2.83203125" customWidth="1"/>
    <col min="16137" max="16137" width="11.58203125" customWidth="1"/>
    <col min="16138" max="16139" width="2.83203125" customWidth="1"/>
    <col min="16140" max="16140" width="11.58203125" customWidth="1"/>
  </cols>
  <sheetData>
    <row r="1" spans="1:17" ht="32.25" customHeight="1">
      <c r="A1" s="75" t="s">
        <v>50</v>
      </c>
      <c r="C1" s="56" t="s">
        <v>29</v>
      </c>
      <c r="D1" s="23"/>
      <c r="E1" s="74" t="s">
        <v>2</v>
      </c>
      <c r="K1" s="24"/>
      <c r="L1" s="22" t="s">
        <v>17</v>
      </c>
    </row>
    <row r="2" spans="1:17" ht="18" customHeight="1" thickBot="1">
      <c r="B2" s="22"/>
      <c r="C2" s="105"/>
      <c r="E2" s="25"/>
      <c r="F2" s="26" t="s">
        <v>8</v>
      </c>
      <c r="G2" s="26"/>
      <c r="H2" s="178"/>
      <c r="I2" s="178"/>
      <c r="J2" s="178"/>
      <c r="K2" s="178"/>
      <c r="L2" s="178"/>
    </row>
    <row r="3" spans="1:17" ht="14.25" customHeight="1" thickBot="1">
      <c r="I3" s="27"/>
      <c r="J3" s="27"/>
      <c r="K3" s="27"/>
      <c r="L3" s="27"/>
    </row>
    <row r="4" spans="1:17" ht="15.75" customHeight="1">
      <c r="A4" s="160"/>
      <c r="B4" s="163" t="s">
        <v>43</v>
      </c>
      <c r="C4" s="163" t="s">
        <v>23</v>
      </c>
      <c r="D4" s="166" t="s">
        <v>36</v>
      </c>
      <c r="E4" s="28"/>
      <c r="F4" s="169" t="s">
        <v>9</v>
      </c>
      <c r="G4" s="170"/>
      <c r="H4" s="170"/>
      <c r="I4" s="170"/>
      <c r="J4" s="170"/>
      <c r="K4" s="29"/>
      <c r="L4" s="171" t="s">
        <v>55</v>
      </c>
    </row>
    <row r="5" spans="1:17" ht="22.5" customHeight="1" thickBot="1">
      <c r="A5" s="161"/>
      <c r="B5" s="164"/>
      <c r="C5" s="164"/>
      <c r="D5" s="167"/>
      <c r="E5" s="30"/>
      <c r="F5" s="174" t="s">
        <v>16</v>
      </c>
      <c r="G5" s="175"/>
      <c r="H5" s="93">
        <v>390</v>
      </c>
      <c r="I5" s="176" t="s">
        <v>41</v>
      </c>
      <c r="J5" s="177"/>
      <c r="K5" s="95">
        <v>390</v>
      </c>
      <c r="L5" s="172"/>
    </row>
    <row r="6" spans="1:17" ht="36" customHeight="1" thickBot="1">
      <c r="A6" s="162"/>
      <c r="B6" s="165"/>
      <c r="C6" s="165"/>
      <c r="D6" s="168"/>
      <c r="E6" s="31" t="s">
        <v>52</v>
      </c>
      <c r="F6" s="32"/>
      <c r="G6" s="31" t="s">
        <v>15</v>
      </c>
      <c r="H6" s="94" t="s">
        <v>53</v>
      </c>
      <c r="I6" s="33"/>
      <c r="J6" s="34" t="s">
        <v>15</v>
      </c>
      <c r="K6" s="94" t="s">
        <v>54</v>
      </c>
      <c r="L6" s="173"/>
      <c r="N6" s="9" t="s">
        <v>1</v>
      </c>
      <c r="O6" s="12" t="s">
        <v>0</v>
      </c>
      <c r="Q6" s="151" t="s">
        <v>56</v>
      </c>
    </row>
    <row r="7" spans="1:17" s="21" customFormat="1" ht="21" customHeight="1">
      <c r="A7" s="35">
        <v>1</v>
      </c>
      <c r="B7" s="51" t="s">
        <v>31</v>
      </c>
      <c r="C7" s="57" t="s">
        <v>37</v>
      </c>
      <c r="D7" s="54"/>
      <c r="E7" s="19">
        <f>IF(B7=価格表!$A$4,VLOOKUP('注文書 (記載例）'!C7,価格表!$A$4:$B$11,2,FALSE))</f>
        <v>1500</v>
      </c>
      <c r="F7" s="36" t="s">
        <v>44</v>
      </c>
      <c r="G7" s="19">
        <f t="shared" ref="G7:G26" si="0">LEN(F7)</f>
        <v>5</v>
      </c>
      <c r="H7" s="79">
        <f>G7*$H$5</f>
        <v>1950</v>
      </c>
      <c r="I7" s="37" t="s">
        <v>46</v>
      </c>
      <c r="J7" s="20">
        <f t="shared" ref="J7:J27" si="1">LEN(I7)</f>
        <v>4</v>
      </c>
      <c r="K7" s="81">
        <f>J7*$K$5</f>
        <v>1560</v>
      </c>
      <c r="L7" s="97">
        <f t="shared" ref="L7:L27" si="2">K7+H7+E7</f>
        <v>5010</v>
      </c>
      <c r="N7" s="10">
        <v>0</v>
      </c>
      <c r="O7" s="11">
        <v>205</v>
      </c>
      <c r="Q7" s="152" t="s">
        <v>5</v>
      </c>
    </row>
    <row r="8" spans="1:17" ht="21" customHeight="1">
      <c r="A8" s="40">
        <v>2</v>
      </c>
      <c r="B8" s="76" t="s">
        <v>32</v>
      </c>
      <c r="C8" s="77" t="s">
        <v>18</v>
      </c>
      <c r="D8" s="78" t="s">
        <v>34</v>
      </c>
      <c r="E8" s="61">
        <f>IF(B8=価格表!$A$18,VLOOKUP('注文書 (記載例）'!C8,価格表!$A$18:$B$25,2,FALSE))</f>
        <v>1800</v>
      </c>
      <c r="F8" s="38" t="s">
        <v>45</v>
      </c>
      <c r="G8" s="60">
        <f t="shared" si="0"/>
        <v>4</v>
      </c>
      <c r="H8" s="80">
        <f t="shared" ref="H8:H27" si="3">G8*$H$5</f>
        <v>1560</v>
      </c>
      <c r="I8" s="39" t="s">
        <v>47</v>
      </c>
      <c r="J8" s="60">
        <f t="shared" si="1"/>
        <v>4</v>
      </c>
      <c r="K8" s="82">
        <f>J8*$K$5</f>
        <v>1560</v>
      </c>
      <c r="L8" s="98">
        <f t="shared" si="2"/>
        <v>4920</v>
      </c>
      <c r="N8" s="1">
        <v>1</v>
      </c>
      <c r="O8" s="3">
        <v>215</v>
      </c>
      <c r="Q8" s="152" t="s">
        <v>34</v>
      </c>
    </row>
    <row r="9" spans="1:17" ht="21" customHeight="1">
      <c r="A9" s="40">
        <v>3</v>
      </c>
      <c r="B9" s="76" t="s">
        <v>33</v>
      </c>
      <c r="C9" s="77" t="s">
        <v>24</v>
      </c>
      <c r="D9" s="78"/>
      <c r="E9" s="61">
        <f>IF(B9=価格表!$A$30,VLOOKUP('注文書 (記載例）'!C9,価格表!$A$30:$B$36,2,FALSE))</f>
        <v>2000</v>
      </c>
      <c r="F9" s="38" t="s">
        <v>51</v>
      </c>
      <c r="G9" s="60">
        <f t="shared" si="0"/>
        <v>2</v>
      </c>
      <c r="H9" s="80">
        <f t="shared" si="3"/>
        <v>780</v>
      </c>
      <c r="I9" s="39" t="s">
        <v>48</v>
      </c>
      <c r="J9" s="60">
        <f t="shared" si="1"/>
        <v>5</v>
      </c>
      <c r="K9" s="82">
        <f>J9*$K$5</f>
        <v>1950</v>
      </c>
      <c r="L9" s="98">
        <f t="shared" si="2"/>
        <v>4730</v>
      </c>
      <c r="N9" s="1">
        <v>2</v>
      </c>
      <c r="O9" s="3">
        <v>235</v>
      </c>
      <c r="Q9" s="152" t="s">
        <v>3</v>
      </c>
    </row>
    <row r="10" spans="1:17" ht="21" customHeight="1">
      <c r="A10" s="40">
        <v>4</v>
      </c>
      <c r="B10" s="52"/>
      <c r="C10" s="58"/>
      <c r="D10" s="55"/>
      <c r="E10" s="61" t="b">
        <f>IF(B10=価格表!$A$30,VLOOKUP('注文書 (記載例）'!C10,価格表!$A$30:$B$36,2,FALSE))</f>
        <v>0</v>
      </c>
      <c r="F10" s="38"/>
      <c r="G10" s="60">
        <f t="shared" si="0"/>
        <v>0</v>
      </c>
      <c r="H10" s="80">
        <f t="shared" si="3"/>
        <v>0</v>
      </c>
      <c r="I10" s="39"/>
      <c r="J10" s="60">
        <f t="shared" si="1"/>
        <v>0</v>
      </c>
      <c r="K10" s="82">
        <f t="shared" ref="K10:K27" si="4">J10*$K$5</f>
        <v>0</v>
      </c>
      <c r="L10" s="98">
        <f t="shared" si="2"/>
        <v>0</v>
      </c>
      <c r="N10" s="1">
        <v>2.5</v>
      </c>
      <c r="O10" s="3">
        <v>245</v>
      </c>
      <c r="Q10" s="152" t="s">
        <v>4</v>
      </c>
    </row>
    <row r="11" spans="1:17" ht="21" customHeight="1">
      <c r="A11" s="40">
        <v>5</v>
      </c>
      <c r="B11" s="52"/>
      <c r="C11" s="58"/>
      <c r="D11" s="55"/>
      <c r="E11" s="61" t="b">
        <f>IF(B11=価格表!$A$30,VLOOKUP('注文書 (記載例）'!C11,価格表!$A$30:$B$36,2,FALSE))</f>
        <v>0</v>
      </c>
      <c r="F11" s="38"/>
      <c r="G11" s="60">
        <f t="shared" si="0"/>
        <v>0</v>
      </c>
      <c r="H11" s="80">
        <f t="shared" si="3"/>
        <v>0</v>
      </c>
      <c r="I11" s="39"/>
      <c r="J11" s="60">
        <f t="shared" si="1"/>
        <v>0</v>
      </c>
      <c r="K11" s="82">
        <f t="shared" si="4"/>
        <v>0</v>
      </c>
      <c r="L11" s="98">
        <f t="shared" si="2"/>
        <v>0</v>
      </c>
      <c r="N11" s="1">
        <v>3</v>
      </c>
      <c r="O11" s="3">
        <v>255</v>
      </c>
      <c r="Q11" s="152" t="s">
        <v>6</v>
      </c>
    </row>
    <row r="12" spans="1:17" ht="21" customHeight="1" thickBot="1">
      <c r="A12" s="40">
        <v>6</v>
      </c>
      <c r="B12" s="52"/>
      <c r="C12" s="58"/>
      <c r="D12" s="55"/>
      <c r="E12" s="61" t="b">
        <f>IF(B12=価格表!$A$30,VLOOKUP('注文書 (記載例）'!C12,価格表!$A$30:$B$36,2,FALSE))</f>
        <v>0</v>
      </c>
      <c r="F12" s="38"/>
      <c r="G12" s="60">
        <f t="shared" si="0"/>
        <v>0</v>
      </c>
      <c r="H12" s="80">
        <f t="shared" si="3"/>
        <v>0</v>
      </c>
      <c r="I12" s="39"/>
      <c r="J12" s="60">
        <f t="shared" si="1"/>
        <v>0</v>
      </c>
      <c r="K12" s="82">
        <f t="shared" si="4"/>
        <v>0</v>
      </c>
      <c r="L12" s="98">
        <f t="shared" si="2"/>
        <v>0</v>
      </c>
      <c r="N12" s="1">
        <v>3.5</v>
      </c>
      <c r="O12" s="3">
        <v>265</v>
      </c>
      <c r="Q12" s="153" t="s">
        <v>7</v>
      </c>
    </row>
    <row r="13" spans="1:17" ht="21" customHeight="1">
      <c r="A13" s="40">
        <v>7</v>
      </c>
      <c r="B13" s="52"/>
      <c r="C13" s="58"/>
      <c r="D13" s="55"/>
      <c r="E13" s="61" t="b">
        <f>IF(B13=価格表!$A$30,VLOOKUP('注文書 (記載例）'!C13,価格表!$A$30:$B$36,2,FALSE))</f>
        <v>0</v>
      </c>
      <c r="F13" s="38"/>
      <c r="G13" s="60">
        <f t="shared" si="0"/>
        <v>0</v>
      </c>
      <c r="H13" s="80">
        <f t="shared" si="3"/>
        <v>0</v>
      </c>
      <c r="I13" s="39"/>
      <c r="J13" s="60">
        <f t="shared" si="1"/>
        <v>0</v>
      </c>
      <c r="K13" s="82">
        <f t="shared" si="4"/>
        <v>0</v>
      </c>
      <c r="L13" s="98">
        <f t="shared" si="2"/>
        <v>0</v>
      </c>
      <c r="N13" s="1">
        <v>4</v>
      </c>
      <c r="O13" s="3">
        <v>275</v>
      </c>
    </row>
    <row r="14" spans="1:17" ht="21" customHeight="1">
      <c r="A14" s="40">
        <v>8</v>
      </c>
      <c r="B14" s="52"/>
      <c r="C14" s="58"/>
      <c r="D14" s="55"/>
      <c r="E14" s="61" t="b">
        <f>IF(B14=価格表!$A$30,VLOOKUP('注文書 (記載例）'!C14,価格表!$A$30:$B$36,2,FALSE))</f>
        <v>0</v>
      </c>
      <c r="F14" s="38"/>
      <c r="G14" s="60">
        <f t="shared" si="0"/>
        <v>0</v>
      </c>
      <c r="H14" s="80">
        <f t="shared" si="3"/>
        <v>0</v>
      </c>
      <c r="I14" s="39"/>
      <c r="J14" s="60">
        <f t="shared" si="1"/>
        <v>0</v>
      </c>
      <c r="K14" s="82">
        <f t="shared" si="4"/>
        <v>0</v>
      </c>
      <c r="L14" s="98">
        <f t="shared" si="2"/>
        <v>0</v>
      </c>
      <c r="N14" s="1">
        <v>4.5</v>
      </c>
      <c r="O14" s="3">
        <v>285</v>
      </c>
    </row>
    <row r="15" spans="1:17" ht="21" customHeight="1">
      <c r="A15" s="40">
        <v>9</v>
      </c>
      <c r="B15" s="52"/>
      <c r="C15" s="58"/>
      <c r="D15" s="55"/>
      <c r="E15" s="61" t="b">
        <f>IF(B15=価格表!$A$30,VLOOKUP('注文書 (記載例）'!C15,価格表!$A$30:$B$36,2,FALSE))</f>
        <v>0</v>
      </c>
      <c r="F15" s="38"/>
      <c r="G15" s="60">
        <f t="shared" si="0"/>
        <v>0</v>
      </c>
      <c r="H15" s="80">
        <f t="shared" si="3"/>
        <v>0</v>
      </c>
      <c r="I15" s="39"/>
      <c r="J15" s="60">
        <f t="shared" si="1"/>
        <v>0</v>
      </c>
      <c r="K15" s="82">
        <f t="shared" si="4"/>
        <v>0</v>
      </c>
      <c r="L15" s="98">
        <f t="shared" si="2"/>
        <v>0</v>
      </c>
      <c r="N15" s="1">
        <v>5</v>
      </c>
      <c r="O15" s="3">
        <v>295</v>
      </c>
    </row>
    <row r="16" spans="1:17" ht="21" customHeight="1">
      <c r="A16" s="40">
        <v>10</v>
      </c>
      <c r="B16" s="52"/>
      <c r="C16" s="58"/>
      <c r="D16" s="55"/>
      <c r="E16" s="61" t="b">
        <f>IF(B16=価格表!$A$30,VLOOKUP('注文書 (記載例）'!C16,価格表!$A$30:$B$36,2,FALSE))</f>
        <v>0</v>
      </c>
      <c r="F16" s="38"/>
      <c r="G16" s="60">
        <f t="shared" si="0"/>
        <v>0</v>
      </c>
      <c r="H16" s="80">
        <f t="shared" si="3"/>
        <v>0</v>
      </c>
      <c r="I16" s="39"/>
      <c r="J16" s="60">
        <f t="shared" si="1"/>
        <v>0</v>
      </c>
      <c r="K16" s="82">
        <f t="shared" si="4"/>
        <v>0</v>
      </c>
      <c r="L16" s="98">
        <f t="shared" si="2"/>
        <v>0</v>
      </c>
      <c r="N16" s="1">
        <v>5.5</v>
      </c>
      <c r="O16" s="3">
        <v>305</v>
      </c>
    </row>
    <row r="17" spans="1:15" ht="21" customHeight="1" thickBot="1">
      <c r="A17" s="40">
        <v>11</v>
      </c>
      <c r="B17" s="52"/>
      <c r="C17" s="58"/>
      <c r="D17" s="55"/>
      <c r="E17" s="61" t="b">
        <f>IF(B17=価格表!$A$30,VLOOKUP('注文書 (記載例）'!C17,価格表!$A$30:$B$36,2,FALSE))</f>
        <v>0</v>
      </c>
      <c r="F17" s="38"/>
      <c r="G17" s="60">
        <f t="shared" si="0"/>
        <v>0</v>
      </c>
      <c r="H17" s="80">
        <f t="shared" si="3"/>
        <v>0</v>
      </c>
      <c r="I17" s="39"/>
      <c r="J17" s="60">
        <f t="shared" si="1"/>
        <v>0</v>
      </c>
      <c r="K17" s="82">
        <f t="shared" si="4"/>
        <v>0</v>
      </c>
      <c r="L17" s="98">
        <f t="shared" si="2"/>
        <v>0</v>
      </c>
      <c r="N17" s="2">
        <v>6</v>
      </c>
      <c r="O17" s="4">
        <v>315</v>
      </c>
    </row>
    <row r="18" spans="1:15" ht="21" customHeight="1">
      <c r="A18" s="40">
        <v>12</v>
      </c>
      <c r="B18" s="52"/>
      <c r="C18" s="58"/>
      <c r="D18" s="55"/>
      <c r="E18" s="61" t="b">
        <f>IF(B18=価格表!$A$30,VLOOKUP('注文書 (記載例）'!C18,価格表!$A$30:$B$36,2,FALSE))</f>
        <v>0</v>
      </c>
      <c r="F18" s="38"/>
      <c r="G18" s="60">
        <f t="shared" si="0"/>
        <v>0</v>
      </c>
      <c r="H18" s="80">
        <f t="shared" si="3"/>
        <v>0</v>
      </c>
      <c r="I18" s="39"/>
      <c r="J18" s="60">
        <f t="shared" si="1"/>
        <v>0</v>
      </c>
      <c r="K18" s="82">
        <f t="shared" si="4"/>
        <v>0</v>
      </c>
      <c r="L18" s="98">
        <f t="shared" si="2"/>
        <v>0</v>
      </c>
      <c r="N18" s="13"/>
    </row>
    <row r="19" spans="1:15" ht="21" customHeight="1">
      <c r="A19" s="40">
        <v>13</v>
      </c>
      <c r="B19" s="52"/>
      <c r="C19" s="58"/>
      <c r="D19" s="55"/>
      <c r="E19" s="61" t="b">
        <f>IF(B19=価格表!$A$30,VLOOKUP('注文書 (記載例）'!C19,価格表!$A$30:$B$36,2,FALSE))</f>
        <v>0</v>
      </c>
      <c r="F19" s="38"/>
      <c r="G19" s="60">
        <f t="shared" si="0"/>
        <v>0</v>
      </c>
      <c r="H19" s="80">
        <f t="shared" si="3"/>
        <v>0</v>
      </c>
      <c r="I19" s="39"/>
      <c r="J19" s="60">
        <f t="shared" si="1"/>
        <v>0</v>
      </c>
      <c r="K19" s="82">
        <f t="shared" si="4"/>
        <v>0</v>
      </c>
      <c r="L19" s="98">
        <f t="shared" si="2"/>
        <v>0</v>
      </c>
      <c r="N19" s="13"/>
    </row>
    <row r="20" spans="1:15" ht="21" customHeight="1">
      <c r="A20" s="40">
        <v>14</v>
      </c>
      <c r="B20" s="52"/>
      <c r="C20" s="58"/>
      <c r="D20" s="55"/>
      <c r="E20" s="61" t="b">
        <f>IF(B20=価格表!$A$30,VLOOKUP('注文書 (記載例）'!C20,価格表!$A$30:$B$36,2,FALSE))</f>
        <v>0</v>
      </c>
      <c r="F20" s="38"/>
      <c r="G20" s="60">
        <f t="shared" si="0"/>
        <v>0</v>
      </c>
      <c r="H20" s="80">
        <f t="shared" si="3"/>
        <v>0</v>
      </c>
      <c r="I20" s="39"/>
      <c r="J20" s="60">
        <f t="shared" si="1"/>
        <v>0</v>
      </c>
      <c r="K20" s="82">
        <f t="shared" si="4"/>
        <v>0</v>
      </c>
      <c r="L20" s="98">
        <f t="shared" si="2"/>
        <v>0</v>
      </c>
      <c r="N20" s="13"/>
    </row>
    <row r="21" spans="1:15" ht="21" customHeight="1">
      <c r="A21" s="40">
        <v>15</v>
      </c>
      <c r="B21" s="52"/>
      <c r="C21" s="58"/>
      <c r="D21" s="55"/>
      <c r="E21" s="61" t="b">
        <f>IF(B21=価格表!$A$30,VLOOKUP('注文書 (記載例）'!C21,価格表!$A$30:$B$36,2,FALSE))</f>
        <v>0</v>
      </c>
      <c r="F21" s="38"/>
      <c r="G21" s="60">
        <f t="shared" si="0"/>
        <v>0</v>
      </c>
      <c r="H21" s="80">
        <f t="shared" si="3"/>
        <v>0</v>
      </c>
      <c r="I21" s="39"/>
      <c r="J21" s="60">
        <f t="shared" si="1"/>
        <v>0</v>
      </c>
      <c r="K21" s="82">
        <f t="shared" si="4"/>
        <v>0</v>
      </c>
      <c r="L21" s="98">
        <f t="shared" si="2"/>
        <v>0</v>
      </c>
      <c r="N21" s="13"/>
    </row>
    <row r="22" spans="1:15" ht="21" customHeight="1">
      <c r="A22" s="40">
        <v>16</v>
      </c>
      <c r="B22" s="52"/>
      <c r="C22" s="58"/>
      <c r="D22" s="55"/>
      <c r="E22" s="61" t="b">
        <f>IF(B22=価格表!$A$30,VLOOKUP('注文書 (記載例）'!C22,価格表!$A$30:$B$36,2,FALSE))</f>
        <v>0</v>
      </c>
      <c r="F22" s="38"/>
      <c r="G22" s="60">
        <f t="shared" si="0"/>
        <v>0</v>
      </c>
      <c r="H22" s="80">
        <f t="shared" si="3"/>
        <v>0</v>
      </c>
      <c r="I22" s="39"/>
      <c r="J22" s="60">
        <f t="shared" si="1"/>
        <v>0</v>
      </c>
      <c r="K22" s="82">
        <f t="shared" si="4"/>
        <v>0</v>
      </c>
      <c r="L22" s="98">
        <f t="shared" si="2"/>
        <v>0</v>
      </c>
      <c r="N22" s="13"/>
    </row>
    <row r="23" spans="1:15" ht="21" customHeight="1">
      <c r="A23" s="40">
        <v>17</v>
      </c>
      <c r="B23" s="52"/>
      <c r="C23" s="58"/>
      <c r="D23" s="55"/>
      <c r="E23" s="61" t="b">
        <f>IF(B23=価格表!$A$30,VLOOKUP('注文書 (記載例）'!C23,価格表!$A$30:$B$36,2,FALSE))</f>
        <v>0</v>
      </c>
      <c r="F23" s="38"/>
      <c r="G23" s="60">
        <f t="shared" si="0"/>
        <v>0</v>
      </c>
      <c r="H23" s="80">
        <f t="shared" si="3"/>
        <v>0</v>
      </c>
      <c r="I23" s="39"/>
      <c r="J23" s="60">
        <f t="shared" si="1"/>
        <v>0</v>
      </c>
      <c r="K23" s="82">
        <f t="shared" si="4"/>
        <v>0</v>
      </c>
      <c r="L23" s="98">
        <f t="shared" si="2"/>
        <v>0</v>
      </c>
      <c r="N23" s="13"/>
    </row>
    <row r="24" spans="1:15" ht="21" customHeight="1">
      <c r="A24" s="40">
        <v>18</v>
      </c>
      <c r="B24" s="52"/>
      <c r="C24" s="58"/>
      <c r="D24" s="55"/>
      <c r="E24" s="61" t="b">
        <f>IF(B24=価格表!$A$30,VLOOKUP('注文書 (記載例）'!C24,価格表!$A$30:$B$36,2,FALSE))</f>
        <v>0</v>
      </c>
      <c r="F24" s="38"/>
      <c r="G24" s="60">
        <f t="shared" si="0"/>
        <v>0</v>
      </c>
      <c r="H24" s="80">
        <f t="shared" si="3"/>
        <v>0</v>
      </c>
      <c r="I24" s="39"/>
      <c r="J24" s="60">
        <f t="shared" si="1"/>
        <v>0</v>
      </c>
      <c r="K24" s="82">
        <f t="shared" si="4"/>
        <v>0</v>
      </c>
      <c r="L24" s="98">
        <f t="shared" si="2"/>
        <v>0</v>
      </c>
      <c r="N24" s="13"/>
    </row>
    <row r="25" spans="1:15" ht="21" customHeight="1">
      <c r="A25" s="40">
        <v>19</v>
      </c>
      <c r="B25" s="52"/>
      <c r="C25" s="58"/>
      <c r="D25" s="55"/>
      <c r="E25" s="61" t="b">
        <f>IF(B25=価格表!$A$30,VLOOKUP('注文書 (記載例）'!C25,価格表!$A$30:$B$36,2,FALSE))</f>
        <v>0</v>
      </c>
      <c r="F25" s="38"/>
      <c r="G25" s="60">
        <f t="shared" si="0"/>
        <v>0</v>
      </c>
      <c r="H25" s="80">
        <f t="shared" si="3"/>
        <v>0</v>
      </c>
      <c r="I25" s="39"/>
      <c r="J25" s="60">
        <f t="shared" si="1"/>
        <v>0</v>
      </c>
      <c r="K25" s="82">
        <f t="shared" si="4"/>
        <v>0</v>
      </c>
      <c r="L25" s="98">
        <f t="shared" si="2"/>
        <v>0</v>
      </c>
      <c r="N25" s="13"/>
    </row>
    <row r="26" spans="1:15" ht="21" customHeight="1">
      <c r="A26" s="40">
        <v>20</v>
      </c>
      <c r="B26" s="52"/>
      <c r="C26" s="58"/>
      <c r="D26" s="55"/>
      <c r="E26" s="61" t="b">
        <f>IF(B26=価格表!$A$30,VLOOKUP('注文書 (記載例）'!C26,価格表!$A$30:$B$36,2,FALSE))</f>
        <v>0</v>
      </c>
      <c r="F26" s="38"/>
      <c r="G26" s="60">
        <f t="shared" si="0"/>
        <v>0</v>
      </c>
      <c r="H26" s="80">
        <f t="shared" si="3"/>
        <v>0</v>
      </c>
      <c r="I26" s="39"/>
      <c r="J26" s="60">
        <f t="shared" si="1"/>
        <v>0</v>
      </c>
      <c r="K26" s="82">
        <f t="shared" si="4"/>
        <v>0</v>
      </c>
      <c r="L26" s="98">
        <f t="shared" si="2"/>
        <v>0</v>
      </c>
    </row>
    <row r="27" spans="1:15" ht="21" customHeight="1">
      <c r="A27" s="96">
        <v>21</v>
      </c>
      <c r="B27" s="83"/>
      <c r="C27" s="84"/>
      <c r="D27" s="85"/>
      <c r="E27" s="87" t="b">
        <f>IF(B27=価格表!$A$30,VLOOKUP('注文書 (記載例）'!C27,価格表!$A$30:$B$36,2,FALSE))</f>
        <v>0</v>
      </c>
      <c r="F27" s="88"/>
      <c r="G27" s="86">
        <f t="shared" ref="G27" si="5">LEN(F27)</f>
        <v>0</v>
      </c>
      <c r="H27" s="89">
        <f t="shared" si="3"/>
        <v>0</v>
      </c>
      <c r="I27" s="90"/>
      <c r="J27" s="86">
        <f t="shared" si="1"/>
        <v>0</v>
      </c>
      <c r="K27" s="91">
        <f t="shared" si="4"/>
        <v>0</v>
      </c>
      <c r="L27" s="99">
        <f t="shared" si="2"/>
        <v>0</v>
      </c>
    </row>
    <row r="28" spans="1:15" ht="21" customHeight="1" thickBot="1">
      <c r="A28" s="41"/>
      <c r="B28" s="53"/>
      <c r="C28" s="53"/>
      <c r="D28" s="41"/>
      <c r="E28" s="41"/>
      <c r="F28" s="41"/>
      <c r="G28" s="41"/>
      <c r="H28" s="41"/>
      <c r="I28" s="42"/>
      <c r="J28" s="42"/>
      <c r="K28" s="42"/>
      <c r="L28" s="100">
        <f>SUM(L7:L27)</f>
        <v>14660</v>
      </c>
    </row>
    <row r="29" spans="1:15" ht="21" customHeight="1" thickBot="1">
      <c r="A29" s="154"/>
      <c r="B29" s="154"/>
      <c r="C29" s="154"/>
      <c r="D29" s="154"/>
      <c r="E29" s="43"/>
      <c r="F29" s="44"/>
      <c r="G29" s="44"/>
      <c r="H29" s="44"/>
      <c r="I29" s="155" t="s">
        <v>22</v>
      </c>
      <c r="J29" s="156"/>
      <c r="K29" s="45"/>
      <c r="L29" s="101">
        <f>IF(L28&lt;11000,1100,0)</f>
        <v>0</v>
      </c>
    </row>
    <row r="30" spans="1:15" ht="9" customHeight="1" thickBot="1">
      <c r="A30" s="43"/>
      <c r="B30" s="7"/>
      <c r="C30" s="7"/>
      <c r="D30" s="43"/>
      <c r="E30" s="43"/>
      <c r="F30" s="43"/>
      <c r="G30" s="43"/>
      <c r="H30" s="43"/>
      <c r="I30" s="43"/>
      <c r="J30" s="43"/>
      <c r="K30" s="43"/>
      <c r="L30" s="43"/>
    </row>
    <row r="31" spans="1:15" ht="21" customHeight="1" thickBot="1">
      <c r="A31" s="155" t="s">
        <v>10</v>
      </c>
      <c r="B31" s="156"/>
      <c r="C31" s="157"/>
      <c r="D31" s="92">
        <f>L28+L29</f>
        <v>14660</v>
      </c>
      <c r="E31" s="46"/>
      <c r="F31" s="43"/>
      <c r="G31" s="43"/>
      <c r="H31" s="43"/>
      <c r="I31" s="43"/>
      <c r="J31" s="43"/>
      <c r="K31" s="43"/>
      <c r="L31" s="43"/>
    </row>
    <row r="32" spans="1:15" ht="15.75" customHeight="1">
      <c r="A32" s="41"/>
      <c r="B32" s="53"/>
      <c r="C32" s="53"/>
      <c r="D32" s="46"/>
      <c r="E32" s="46"/>
      <c r="F32" s="43"/>
      <c r="G32" s="43"/>
      <c r="H32" s="43"/>
      <c r="I32" s="43"/>
      <c r="J32" s="43"/>
      <c r="K32" s="43"/>
      <c r="L32" s="43"/>
    </row>
    <row r="33" spans="1:11" ht="15" customHeight="1"/>
    <row r="34" spans="1:11" ht="21" customHeight="1" thickBot="1">
      <c r="A34" s="43" t="s">
        <v>11</v>
      </c>
      <c r="B34" s="7"/>
      <c r="C34" s="8"/>
      <c r="D34" s="48"/>
      <c r="F34" s="47"/>
      <c r="G34" s="47"/>
      <c r="H34" s="47"/>
      <c r="I34" s="47"/>
      <c r="J34" s="47"/>
      <c r="K34" s="47"/>
    </row>
    <row r="35" spans="1:11" ht="21" customHeight="1" thickBot="1">
      <c r="A35" s="47"/>
      <c r="B35" s="8"/>
      <c r="C35" s="8"/>
      <c r="D35" s="158"/>
      <c r="E35" s="158"/>
      <c r="F35" s="158"/>
      <c r="G35" s="158"/>
      <c r="H35" s="158"/>
      <c r="I35" s="158"/>
      <c r="J35" s="47"/>
      <c r="K35" s="47"/>
    </row>
    <row r="36" spans="1:11" ht="21" customHeight="1" thickBot="1">
      <c r="A36" s="43" t="s">
        <v>12</v>
      </c>
      <c r="B36" s="7"/>
      <c r="C36" s="7"/>
      <c r="D36" s="49"/>
      <c r="E36" s="43"/>
      <c r="F36" s="43"/>
      <c r="G36" s="43"/>
      <c r="H36" s="43"/>
      <c r="I36" s="43"/>
      <c r="J36" s="43"/>
      <c r="K36" s="43"/>
    </row>
    <row r="37" spans="1:11" ht="21" customHeight="1" thickBot="1">
      <c r="A37" s="43" t="s">
        <v>13</v>
      </c>
      <c r="B37" s="7"/>
      <c r="C37" s="7"/>
      <c r="D37" s="48"/>
      <c r="E37" s="43"/>
      <c r="F37" s="43"/>
      <c r="G37" s="43"/>
      <c r="H37" s="43"/>
      <c r="I37" s="43"/>
      <c r="J37" s="43"/>
      <c r="K37" s="43"/>
    </row>
    <row r="38" spans="1:11" ht="21" customHeight="1" thickBot="1">
      <c r="A38" s="43" t="s">
        <v>14</v>
      </c>
      <c r="B38" s="7"/>
      <c r="C38" s="7"/>
      <c r="D38" s="50"/>
      <c r="E38" s="43"/>
      <c r="F38" s="43"/>
      <c r="G38" s="43"/>
      <c r="H38" s="43"/>
      <c r="I38" s="43"/>
      <c r="J38" s="43"/>
      <c r="K38" s="43"/>
    </row>
  </sheetData>
  <mergeCells count="13">
    <mergeCell ref="A29:D29"/>
    <mergeCell ref="I29:J29"/>
    <mergeCell ref="A31:C31"/>
    <mergeCell ref="D35:I35"/>
    <mergeCell ref="H2:L2"/>
    <mergeCell ref="A4:A6"/>
    <mergeCell ref="B4:B6"/>
    <mergeCell ref="C4:C6"/>
    <mergeCell ref="D4:D6"/>
    <mergeCell ref="F4:J4"/>
    <mergeCell ref="L4:L6"/>
    <mergeCell ref="F5:G5"/>
    <mergeCell ref="I5:J5"/>
  </mergeCells>
  <phoneticPr fontId="1"/>
  <dataValidations count="4">
    <dataValidation type="list" allowBlank="1" showInputMessage="1" showErrorMessage="1" sqref="D10:D26" xr:uid="{DA5C61F8-369E-4A5B-A685-3530556E0CAA}">
      <formula1>INDIRECT(B10&amp;$D$4)</formula1>
    </dataValidation>
    <dataValidation type="list" allowBlank="1" showInputMessage="1" showErrorMessage="1" sqref="C10:C26" xr:uid="{146472B0-39CB-4918-8DC9-F1F9832D5227}">
      <formula1>INDIRECT(B10&amp;C$4)</formula1>
    </dataValidation>
    <dataValidation type="list" allowBlank="1" showInputMessage="1" showErrorMessage="1" sqref="C7:C9" xr:uid="{8397875E-88F8-470D-ABF3-1D7CF91A8A24}">
      <formula1>INDIRECT(B7&amp;$C$4)</formula1>
    </dataValidation>
    <dataValidation type="list" allowBlank="1" showInputMessage="1" showErrorMessage="1" sqref="D7:D9" xr:uid="{BEB3CBED-202E-44B5-BF78-671BDEC78035}">
      <formula1>INDIRECT($D$4)</formula1>
    </dataValidation>
  </dataValidations>
  <pageMargins left="0.7" right="0.7" top="0.75" bottom="0.75" header="0.3" footer="0.3"/>
  <pageSetup paperSize="9" scale="52" fitToHeight="0" orientation="portrait" horizontalDpi="4294967293" verticalDpi="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DA4DCFE-868A-4F6A-80D9-B783918398F0}">
          <x14:formula1>
            <xm:f>'サイズ・品名 リスト'!$B$5:$B$7</xm:f>
          </x14:formula1>
          <xm:sqref>B7:B26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32300E-B850-41B6-B527-2D46D014CE68}">
  <dimension ref="A1"/>
  <sheetViews>
    <sheetView workbookViewId="0">
      <selection activeCell="C1" sqref="C1"/>
    </sheetView>
  </sheetViews>
  <sheetFormatPr defaultRowHeight="18"/>
  <sheetData/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149F8A-C004-40AC-9F55-121633E77D06}">
  <dimension ref="A1:B41"/>
  <sheetViews>
    <sheetView workbookViewId="0">
      <selection activeCell="A2" sqref="A2"/>
    </sheetView>
  </sheetViews>
  <sheetFormatPr defaultRowHeight="18"/>
  <cols>
    <col min="1" max="1" width="9.6640625" bestFit="1" customWidth="1"/>
    <col min="3" max="3" width="21.75" bestFit="1" customWidth="1"/>
  </cols>
  <sheetData>
    <row r="1" spans="1:2">
      <c r="A1" t="s">
        <v>58</v>
      </c>
    </row>
    <row r="2" spans="1:2">
      <c r="A2" s="105" t="s">
        <v>57</v>
      </c>
    </row>
    <row r="3" spans="1:2" ht="18" customHeight="1"/>
    <row r="4" spans="1:2">
      <c r="A4" s="5" t="s">
        <v>31</v>
      </c>
      <c r="B4" s="14"/>
    </row>
    <row r="5" spans="1:2">
      <c r="A5" s="5" t="s">
        <v>18</v>
      </c>
      <c r="B5" s="59">
        <v>1500</v>
      </c>
    </row>
    <row r="6" spans="1:2">
      <c r="A6" s="5" t="s">
        <v>25</v>
      </c>
      <c r="B6" s="59">
        <v>1500</v>
      </c>
    </row>
    <row r="7" spans="1:2">
      <c r="A7" s="5" t="s">
        <v>35</v>
      </c>
      <c r="B7" s="59">
        <v>1500</v>
      </c>
    </row>
    <row r="8" spans="1:2">
      <c r="A8" s="5" t="s">
        <v>24</v>
      </c>
      <c r="B8" s="59">
        <v>1500</v>
      </c>
    </row>
    <row r="9" spans="1:2">
      <c r="A9" s="5" t="s">
        <v>26</v>
      </c>
      <c r="B9" s="59">
        <v>1500</v>
      </c>
    </row>
    <row r="10" spans="1:2">
      <c r="A10" s="5" t="s">
        <v>27</v>
      </c>
      <c r="B10" s="59">
        <v>1500</v>
      </c>
    </row>
    <row r="11" spans="1:2">
      <c r="A11" s="5" t="s">
        <v>28</v>
      </c>
      <c r="B11" s="59">
        <v>1700</v>
      </c>
    </row>
    <row r="12" spans="1:2">
      <c r="A12" s="5"/>
      <c r="B12" s="59"/>
    </row>
    <row r="13" spans="1:2">
      <c r="A13" s="5"/>
      <c r="B13" s="59"/>
    </row>
    <row r="14" spans="1:2">
      <c r="A14" s="5"/>
      <c r="B14" s="59"/>
    </row>
    <row r="15" spans="1:2">
      <c r="A15" s="5"/>
      <c r="B15" s="59"/>
    </row>
    <row r="17" spans="1:2" ht="18" customHeight="1"/>
    <row r="18" spans="1:2">
      <c r="A18" s="5" t="s">
        <v>32</v>
      </c>
      <c r="B18" s="14"/>
    </row>
    <row r="19" spans="1:2">
      <c r="A19" s="5" t="s">
        <v>18</v>
      </c>
      <c r="B19" s="6">
        <v>1800</v>
      </c>
    </row>
    <row r="20" spans="1:2">
      <c r="A20" s="5" t="s">
        <v>25</v>
      </c>
      <c r="B20" s="6">
        <v>1800</v>
      </c>
    </row>
    <row r="21" spans="1:2">
      <c r="A21" s="5" t="s">
        <v>35</v>
      </c>
      <c r="B21" s="6">
        <v>1800</v>
      </c>
    </row>
    <row r="22" spans="1:2">
      <c r="A22" s="5" t="s">
        <v>24</v>
      </c>
      <c r="B22" s="6">
        <v>1800</v>
      </c>
    </row>
    <row r="23" spans="1:2">
      <c r="A23" s="5" t="s">
        <v>26</v>
      </c>
      <c r="B23" s="6">
        <v>1800</v>
      </c>
    </row>
    <row r="24" spans="1:2">
      <c r="A24" s="5" t="s">
        <v>27</v>
      </c>
      <c r="B24" s="6">
        <v>1800</v>
      </c>
    </row>
    <row r="25" spans="1:2">
      <c r="A25" s="5" t="s">
        <v>28</v>
      </c>
      <c r="B25" s="6">
        <v>1800</v>
      </c>
    </row>
    <row r="26" spans="1:2">
      <c r="A26" s="5"/>
      <c r="B26" s="6"/>
    </row>
    <row r="27" spans="1:2">
      <c r="A27" s="5"/>
      <c r="B27" s="6"/>
    </row>
    <row r="29" spans="1:2" ht="18" customHeight="1"/>
    <row r="30" spans="1:2">
      <c r="A30" s="5" t="s">
        <v>33</v>
      </c>
      <c r="B30" s="14"/>
    </row>
    <row r="31" spans="1:2">
      <c r="A31" s="5" t="s">
        <v>25</v>
      </c>
      <c r="B31" s="6">
        <v>2000</v>
      </c>
    </row>
    <row r="32" spans="1:2">
      <c r="A32" s="5" t="s">
        <v>35</v>
      </c>
      <c r="B32" s="6">
        <v>2000</v>
      </c>
    </row>
    <row r="33" spans="1:2">
      <c r="A33" s="5" t="s">
        <v>24</v>
      </c>
      <c r="B33" s="6">
        <v>2000</v>
      </c>
    </row>
    <row r="34" spans="1:2">
      <c r="A34" s="5" t="s">
        <v>26</v>
      </c>
      <c r="B34" s="6">
        <v>2000</v>
      </c>
    </row>
    <row r="35" spans="1:2">
      <c r="A35" s="5" t="s">
        <v>27</v>
      </c>
      <c r="B35" s="6">
        <v>2000</v>
      </c>
    </row>
    <row r="36" spans="1:2">
      <c r="A36" s="5" t="s">
        <v>28</v>
      </c>
      <c r="B36" s="6">
        <v>2000</v>
      </c>
    </row>
    <row r="37" spans="1:2">
      <c r="A37" s="5"/>
      <c r="B37" s="6"/>
    </row>
    <row r="38" spans="1:2">
      <c r="A38" s="5"/>
      <c r="B38" s="6"/>
    </row>
    <row r="39" spans="1:2">
      <c r="A39" s="5"/>
      <c r="B39" s="6"/>
    </row>
    <row r="40" spans="1:2">
      <c r="A40" s="5"/>
      <c r="B40" s="6"/>
    </row>
    <row r="41" spans="1:2">
      <c r="A41" s="5"/>
      <c r="B41" s="6"/>
    </row>
  </sheetData>
  <sheetProtection algorithmName="SHA-512" hashValue="fI95U/j3xjkpLAUsKHKWd9yOs5GOqepk0qRkVfDF/5USIVyethWItgOtBYQGrqYw4fY3/9RR1ofvq3R2hPy7XQ==" saltValue="I58ZT9pUWnthkok1EYOsYQ==" spinCount="100000" sheet="1" objects="1" scenarios="1"/>
  <phoneticPr fontId="1"/>
  <pageMargins left="0.7" right="0.7" top="0.75" bottom="0.75" header="0.3" footer="0.3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6F2443-7A87-43C2-8B0E-8C5B233B36FB}">
  <dimension ref="B3:L11"/>
  <sheetViews>
    <sheetView workbookViewId="0">
      <selection activeCell="J5" sqref="J5:J10"/>
    </sheetView>
  </sheetViews>
  <sheetFormatPr defaultRowHeight="18"/>
  <cols>
    <col min="3" max="3" width="1.5" customWidth="1"/>
    <col min="4" max="4" width="12.08203125" customWidth="1"/>
    <col min="5" max="5" width="5.4140625" customWidth="1"/>
    <col min="6" max="6" width="12.08203125" customWidth="1"/>
    <col min="7" max="7" width="7.1640625" customWidth="1"/>
    <col min="8" max="8" width="12.6640625" customWidth="1"/>
    <col min="9" max="9" width="2.5" customWidth="1"/>
    <col min="10" max="10" width="13.08203125" bestFit="1" customWidth="1"/>
    <col min="11" max="11" width="10.58203125" customWidth="1"/>
    <col min="12" max="12" width="12.25" customWidth="1"/>
  </cols>
  <sheetData>
    <row r="3" spans="2:12">
      <c r="D3" t="s">
        <v>49</v>
      </c>
      <c r="F3" t="s">
        <v>39</v>
      </c>
      <c r="H3" t="s">
        <v>40</v>
      </c>
      <c r="J3" t="s">
        <v>36</v>
      </c>
    </row>
    <row r="4" spans="2:12">
      <c r="B4" t="s">
        <v>30</v>
      </c>
      <c r="C4" s="17"/>
    </row>
    <row r="5" spans="2:12">
      <c r="B5" t="s">
        <v>31</v>
      </c>
      <c r="D5" s="65" t="s">
        <v>18</v>
      </c>
      <c r="F5" s="66" t="s">
        <v>18</v>
      </c>
      <c r="H5" s="67" t="s">
        <v>25</v>
      </c>
      <c r="J5" s="71" t="s">
        <v>5</v>
      </c>
      <c r="K5" s="16"/>
      <c r="L5" s="16"/>
    </row>
    <row r="6" spans="2:12">
      <c r="B6" s="13" t="s">
        <v>32</v>
      </c>
      <c r="C6" s="13"/>
      <c r="D6" s="68" t="s">
        <v>21</v>
      </c>
      <c r="F6" s="69" t="s">
        <v>25</v>
      </c>
      <c r="H6" s="70" t="s">
        <v>35</v>
      </c>
      <c r="J6" s="72" t="s">
        <v>34</v>
      </c>
      <c r="K6" s="15"/>
      <c r="L6" s="15"/>
    </row>
    <row r="7" spans="2:12">
      <c r="B7" s="13" t="s">
        <v>33</v>
      </c>
      <c r="C7" s="13"/>
      <c r="D7" s="65" t="s">
        <v>37</v>
      </c>
      <c r="F7" s="66" t="s">
        <v>35</v>
      </c>
      <c r="H7" s="67" t="s">
        <v>24</v>
      </c>
      <c r="J7" s="71" t="s">
        <v>3</v>
      </c>
      <c r="K7" s="18"/>
      <c r="L7" s="18"/>
    </row>
    <row r="8" spans="2:12" ht="18.5" customHeight="1">
      <c r="D8" s="68" t="s">
        <v>38</v>
      </c>
      <c r="F8" s="69" t="s">
        <v>24</v>
      </c>
      <c r="H8" s="70" t="s">
        <v>26</v>
      </c>
      <c r="J8" s="72" t="s">
        <v>4</v>
      </c>
    </row>
    <row r="9" spans="2:12" ht="18.5" customHeight="1">
      <c r="D9" s="65" t="s">
        <v>19</v>
      </c>
      <c r="F9" s="66" t="s">
        <v>26</v>
      </c>
      <c r="H9" s="67" t="s">
        <v>27</v>
      </c>
      <c r="J9" s="71" t="s">
        <v>6</v>
      </c>
    </row>
    <row r="10" spans="2:12">
      <c r="D10" s="68" t="s">
        <v>20</v>
      </c>
      <c r="F10" s="69" t="s">
        <v>27</v>
      </c>
      <c r="H10" s="70" t="s">
        <v>28</v>
      </c>
      <c r="J10" s="72" t="s">
        <v>7</v>
      </c>
    </row>
    <row r="11" spans="2:12">
      <c r="D11" s="62" t="s">
        <v>42</v>
      </c>
      <c r="F11" s="64" t="s">
        <v>28</v>
      </c>
      <c r="H11" s="63"/>
      <c r="J11" s="73"/>
    </row>
  </sheetData>
  <sheetProtection algorithmName="SHA-512" hashValue="PtiNPNtBYMzW6JF7PbSztrEFdVKkxyYChzPTq71r+b7Dzc4Lu443/B68d7S3eu/mE2JKIAXekLdJF8X4O2piwQ==" saltValue="0XHhjsnd7i9Swuk8YYcSIQ==" spinCount="100000" sheet="1" objects="1" scenarios="1"/>
  <phoneticPr fontId="1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11</vt:i4>
      </vt:variant>
    </vt:vector>
  </HeadingPairs>
  <TitlesOfParts>
    <vt:vector size="16" baseType="lpstr">
      <vt:lpstr>注文書 </vt:lpstr>
      <vt:lpstr>注文書 (記載例）</vt:lpstr>
      <vt:lpstr>⇒マスタ</vt:lpstr>
      <vt:lpstr>価格表</vt:lpstr>
      <vt:lpstr>サイズ・品名 リスト</vt:lpstr>
      <vt:lpstr>J400サイズ</vt:lpstr>
      <vt:lpstr>'注文書 '!J400品名</vt:lpstr>
      <vt:lpstr>'注文書 (記載例）'!J400品名</vt:lpstr>
      <vt:lpstr>J400品名</vt:lpstr>
      <vt:lpstr>'注文書 '!Print_Area</vt:lpstr>
      <vt:lpstr>'注文書 (記載例）'!Print_Area</vt:lpstr>
      <vt:lpstr>テスト</vt:lpstr>
      <vt:lpstr>黒帯サイズ</vt:lpstr>
      <vt:lpstr>色帯サイズ</vt:lpstr>
      <vt:lpstr>色帯の色</vt:lpstr>
      <vt:lpstr>白帯サイズ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冨岡1</dc:creator>
  <cp:lastModifiedBy>嶋田典弘</cp:lastModifiedBy>
  <cp:lastPrinted>2025-03-24T01:56:49Z</cp:lastPrinted>
  <dcterms:created xsi:type="dcterms:W3CDTF">2025-03-08T02:31:21Z</dcterms:created>
  <dcterms:modified xsi:type="dcterms:W3CDTF">2025-03-26T11:12:50Z</dcterms:modified>
</cp:coreProperties>
</file>