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600" yWindow="30" windowWidth="19395" windowHeight="8055"/>
  </bookViews>
  <sheets>
    <sheet name="エントリーシート" sheetId="1" r:id="rId1"/>
    <sheet name="記入例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62" i="2"/>
  <c r="S62"/>
  <c r="V61"/>
  <c r="S61"/>
  <c r="V60"/>
  <c r="S60"/>
  <c r="V59"/>
  <c r="S59"/>
  <c r="V58"/>
  <c r="S58"/>
  <c r="V57"/>
  <c r="S57"/>
  <c r="V56"/>
  <c r="S56"/>
  <c r="V55"/>
  <c r="S55"/>
  <c r="V54"/>
  <c r="S54"/>
  <c r="V53"/>
  <c r="S53"/>
  <c r="V52"/>
  <c r="S52"/>
  <c r="V51"/>
  <c r="S51"/>
  <c r="V50"/>
  <c r="S50"/>
  <c r="V49"/>
  <c r="S49"/>
  <c r="V48"/>
  <c r="S48"/>
  <c r="V47"/>
  <c r="S47"/>
  <c r="V46"/>
  <c r="S46"/>
  <c r="V45"/>
  <c r="S45"/>
  <c r="V44"/>
  <c r="S44"/>
  <c r="V43"/>
  <c r="S43"/>
  <c r="V42"/>
  <c r="S42"/>
  <c r="V41"/>
  <c r="S41"/>
  <c r="V40"/>
  <c r="S40"/>
  <c r="V39"/>
  <c r="S39"/>
  <c r="V38"/>
  <c r="S38"/>
  <c r="V37"/>
  <c r="S37"/>
  <c r="V36"/>
  <c r="S36"/>
  <c r="V35"/>
  <c r="S35"/>
  <c r="V34"/>
  <c r="S34"/>
  <c r="V33"/>
  <c r="S33"/>
  <c r="V32"/>
  <c r="S32"/>
  <c r="V31"/>
  <c r="S31"/>
  <c r="V30"/>
  <c r="S30"/>
  <c r="V29"/>
  <c r="S29"/>
  <c r="V28"/>
  <c r="S28"/>
  <c r="V27"/>
  <c r="S27"/>
  <c r="V26"/>
  <c r="S26"/>
  <c r="V25"/>
  <c r="S25"/>
  <c r="V24"/>
  <c r="S24"/>
  <c r="V23"/>
  <c r="S23"/>
  <c r="V22"/>
  <c r="S22"/>
  <c r="V21"/>
  <c r="S21"/>
  <c r="V20"/>
  <c r="S20"/>
  <c r="V19"/>
  <c r="S19"/>
  <c r="V18"/>
  <c r="S18"/>
  <c r="V17"/>
  <c r="S17"/>
  <c r="V16"/>
  <c r="S16"/>
  <c r="V15"/>
  <c r="S15"/>
  <c r="V14"/>
  <c r="S14"/>
  <c r="V13"/>
  <c r="K5" s="1"/>
  <c r="L5" s="1"/>
  <c r="L7" s="1"/>
  <c r="S13"/>
  <c r="Q63" s="1"/>
  <c r="K6"/>
  <c r="L6" s="1"/>
  <c r="V62" i="1" l="1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K5" s="1"/>
  <c r="L5" s="1"/>
  <c r="V16"/>
  <c r="V15"/>
  <c r="V14"/>
  <c r="V13"/>
  <c r="S1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Q63" l="1"/>
  <c r="K6"/>
  <c r="L6" s="1"/>
  <c r="L7" s="1"/>
</calcChain>
</file>

<file path=xl/comments1.xml><?xml version="1.0" encoding="utf-8"?>
<comments xmlns="http://schemas.openxmlformats.org/spreadsheetml/2006/main">
  <authors>
    <author>やまだ</author>
  </authors>
  <commentLis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氏名の間に全角スペースを入れてください</t>
        </r>
      </text>
    </comment>
    <comment ref="G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「無級」「4級」「7級」
「初段」「2段」等入力
</t>
        </r>
      </text>
    </comment>
    <comment ref="H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団体名称を入力してください
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2ペア以上出る場合、一つのペアに「第1ペア」を、もう一つのペアに「第2ペア」を選んで下さい</t>
        </r>
      </text>
    </comment>
    <comment ref="M12" authorId="0">
      <text>
        <r>
          <rPr>
            <b/>
            <sz val="9"/>
            <color indexed="81"/>
            <rFont val="ＭＳ Ｐゴシック"/>
            <family val="3"/>
            <charset val="128"/>
          </rPr>
          <t>2ペア以上出る場合、一つのペアに「第1ペア」を、もう一つのペアに「第2ペア」を選んで下さい</t>
        </r>
      </text>
    </comment>
  </commentList>
</comments>
</file>

<file path=xl/comments2.xml><?xml version="1.0" encoding="utf-8"?>
<comments xmlns="http://schemas.openxmlformats.org/spreadsheetml/2006/main">
  <authors>
    <author>やまだ</author>
  </authors>
  <commentLis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氏名の間に全角スペースを入れてください</t>
        </r>
      </text>
    </comment>
    <comment ref="G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「無級」「4級」「7級」
「初段」「2段」等入力
</t>
        </r>
      </text>
    </comment>
    <comment ref="H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団体名称を入力してください
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2ペア以上出る場合、一つのペアに「第1ペア」を、もう一つのペアに「第2ペア」を選んで下さい</t>
        </r>
      </text>
    </comment>
    <comment ref="M12" authorId="0">
      <text>
        <r>
          <rPr>
            <b/>
            <sz val="9"/>
            <color indexed="81"/>
            <rFont val="ＭＳ Ｐゴシック"/>
            <family val="3"/>
            <charset val="128"/>
          </rPr>
          <t>2ペア以上出る場合、一つのペアに「第1ペア」を、もう一つのペアに「第2ペア」を選んで下さい</t>
        </r>
      </text>
    </comment>
  </commentList>
</comments>
</file>

<file path=xl/sharedStrings.xml><?xml version="1.0" encoding="utf-8"?>
<sst xmlns="http://schemas.openxmlformats.org/spreadsheetml/2006/main" count="289" uniqueCount="127">
  <si>
    <t>人数</t>
    <rPh sb="0" eb="2">
      <t>ニンズウ</t>
    </rPh>
    <phoneticPr fontId="3"/>
  </si>
  <si>
    <t>団体名</t>
    <rPh sb="0" eb="2">
      <t>ダンタイ</t>
    </rPh>
    <rPh sb="2" eb="3">
      <t>メイ</t>
    </rPh>
    <phoneticPr fontId="5"/>
  </si>
  <si>
    <t>代表者の氏名</t>
    <rPh sb="0" eb="3">
      <t>ダイヒョウシャ</t>
    </rPh>
    <rPh sb="4" eb="6">
      <t>シメイ</t>
    </rPh>
    <phoneticPr fontId="5"/>
  </si>
  <si>
    <t>連絡者の氏名</t>
    <phoneticPr fontId="11"/>
  </si>
  <si>
    <t>住所</t>
    <rPh sb="0" eb="2">
      <t>ジュウショ</t>
    </rPh>
    <phoneticPr fontId="5"/>
  </si>
  <si>
    <t>電話・FAX番号</t>
    <rPh sb="0" eb="2">
      <t>デンワ</t>
    </rPh>
    <rPh sb="6" eb="8">
      <t>バンゴウ</t>
    </rPh>
    <phoneticPr fontId="11"/>
  </si>
  <si>
    <t>Eメール</t>
    <phoneticPr fontId="11"/>
  </si>
  <si>
    <t>氏　　名</t>
    <rPh sb="0" eb="1">
      <t>シ</t>
    </rPh>
    <rPh sb="3" eb="4">
      <t>メイ</t>
    </rPh>
    <phoneticPr fontId="5"/>
  </si>
  <si>
    <t>ふりがな</t>
    <phoneticPr fontId="5"/>
  </si>
  <si>
    <t>性
(選択)</t>
    <rPh sb="0" eb="1">
      <t>セイ</t>
    </rPh>
    <rPh sb="3" eb="5">
      <t>センタク</t>
    </rPh>
    <phoneticPr fontId="5"/>
  </si>
  <si>
    <t>年齢
(選択)</t>
    <rPh sb="0" eb="2">
      <t>ネンレイ</t>
    </rPh>
    <rPh sb="4" eb="6">
      <t>センタク</t>
    </rPh>
    <phoneticPr fontId="5"/>
  </si>
  <si>
    <t>学年‐年齢
(選択)</t>
    <rPh sb="0" eb="2">
      <t>ガクネン</t>
    </rPh>
    <rPh sb="3" eb="5">
      <t>ネンレイ</t>
    </rPh>
    <rPh sb="7" eb="9">
      <t>センタク</t>
    </rPh>
    <phoneticPr fontId="3"/>
  </si>
  <si>
    <t>級段</t>
    <rPh sb="0" eb="1">
      <t>キュウ</t>
    </rPh>
    <rPh sb="1" eb="2">
      <t>ダン</t>
    </rPh>
    <phoneticPr fontId="1"/>
  </si>
  <si>
    <t>所　　　属</t>
    <rPh sb="0" eb="1">
      <t>トコロ</t>
    </rPh>
    <rPh sb="4" eb="5">
      <t>ゾク</t>
    </rPh>
    <phoneticPr fontId="5"/>
  </si>
  <si>
    <t>区分(選択）</t>
    <rPh sb="0" eb="2">
      <t>クブン</t>
    </rPh>
    <rPh sb="3" eb="5">
      <t>センタク</t>
    </rPh>
    <phoneticPr fontId="5"/>
  </si>
  <si>
    <t>チーム(選択）</t>
    <rPh sb="4" eb="6">
      <t>センタク</t>
    </rPh>
    <phoneticPr fontId="5"/>
  </si>
  <si>
    <t>第1チーム取り</t>
    <rPh sb="0" eb="1">
      <t>ダイ</t>
    </rPh>
    <rPh sb="5" eb="6">
      <t>ト</t>
    </rPh>
    <phoneticPr fontId="3"/>
  </si>
  <si>
    <t>第1ペア</t>
    <rPh sb="0" eb="1">
      <t>ダイ</t>
    </rPh>
    <phoneticPr fontId="3"/>
  </si>
  <si>
    <t>小学1年</t>
  </si>
  <si>
    <t>第1チーム受け</t>
    <rPh sb="0" eb="1">
      <t>ダイ</t>
    </rPh>
    <rPh sb="5" eb="6">
      <t>ウ</t>
    </rPh>
    <phoneticPr fontId="3"/>
  </si>
  <si>
    <t>第2ペア</t>
    <rPh sb="0" eb="1">
      <t>ダイ</t>
    </rPh>
    <phoneticPr fontId="3"/>
  </si>
  <si>
    <t>小学2年</t>
  </si>
  <si>
    <t>第2チーム取り</t>
    <rPh sb="0" eb="1">
      <t>ダイ</t>
    </rPh>
    <rPh sb="5" eb="6">
      <t>ト</t>
    </rPh>
    <phoneticPr fontId="3"/>
  </si>
  <si>
    <t>第3ペア</t>
    <rPh sb="0" eb="1">
      <t>ダイ</t>
    </rPh>
    <phoneticPr fontId="3"/>
  </si>
  <si>
    <t>小学3年</t>
  </si>
  <si>
    <t>第2チーム受け</t>
    <rPh sb="0" eb="1">
      <t>ダイ</t>
    </rPh>
    <rPh sb="5" eb="6">
      <t>ウ</t>
    </rPh>
    <phoneticPr fontId="3"/>
  </si>
  <si>
    <t>第4ペア</t>
    <rPh sb="0" eb="1">
      <t>ダイ</t>
    </rPh>
    <phoneticPr fontId="3"/>
  </si>
  <si>
    <t>小学4年</t>
  </si>
  <si>
    <t>第3チーム取り</t>
    <rPh sb="0" eb="1">
      <t>ダイ</t>
    </rPh>
    <rPh sb="5" eb="6">
      <t>ト</t>
    </rPh>
    <phoneticPr fontId="3"/>
  </si>
  <si>
    <t>第5ペア</t>
    <rPh sb="0" eb="1">
      <t>ダイ</t>
    </rPh>
    <phoneticPr fontId="3"/>
  </si>
  <si>
    <t>小学5年</t>
  </si>
  <si>
    <t>第3チーム受け</t>
    <rPh sb="0" eb="1">
      <t>ダイ</t>
    </rPh>
    <rPh sb="5" eb="6">
      <t>ウ</t>
    </rPh>
    <phoneticPr fontId="3"/>
  </si>
  <si>
    <t>第6ペア</t>
    <rPh sb="0" eb="1">
      <t>ダイ</t>
    </rPh>
    <phoneticPr fontId="3"/>
  </si>
  <si>
    <t>小学6年</t>
  </si>
  <si>
    <t>第4チーム取り</t>
    <rPh sb="0" eb="1">
      <t>ダイ</t>
    </rPh>
    <rPh sb="5" eb="6">
      <t>ト</t>
    </rPh>
    <phoneticPr fontId="3"/>
  </si>
  <si>
    <t>第7ペア</t>
    <rPh sb="0" eb="1">
      <t>ダイ</t>
    </rPh>
    <phoneticPr fontId="3"/>
  </si>
  <si>
    <t>中学1年</t>
  </si>
  <si>
    <t>第4チーム受け</t>
    <rPh sb="0" eb="1">
      <t>ダイ</t>
    </rPh>
    <rPh sb="5" eb="6">
      <t>ウ</t>
    </rPh>
    <phoneticPr fontId="3"/>
  </si>
  <si>
    <t>第8ペア</t>
    <rPh sb="0" eb="1">
      <t>ダイ</t>
    </rPh>
    <phoneticPr fontId="3"/>
  </si>
  <si>
    <t>中学2年</t>
  </si>
  <si>
    <t>第5チーム取り</t>
    <rPh sb="0" eb="1">
      <t>ダイ</t>
    </rPh>
    <rPh sb="5" eb="6">
      <t>ト</t>
    </rPh>
    <phoneticPr fontId="3"/>
  </si>
  <si>
    <t>第9ペア</t>
    <rPh sb="0" eb="1">
      <t>ダイ</t>
    </rPh>
    <phoneticPr fontId="3"/>
  </si>
  <si>
    <t>中学3年</t>
  </si>
  <si>
    <t>第5チーム受け</t>
    <rPh sb="0" eb="1">
      <t>ダイ</t>
    </rPh>
    <rPh sb="5" eb="6">
      <t>ウ</t>
    </rPh>
    <phoneticPr fontId="3"/>
  </si>
  <si>
    <t>第10ペア</t>
    <rPh sb="0" eb="1">
      <t>ダイ</t>
    </rPh>
    <phoneticPr fontId="3"/>
  </si>
  <si>
    <t>高校1年</t>
  </si>
  <si>
    <t>第6チーム取り</t>
    <rPh sb="0" eb="1">
      <t>ダイ</t>
    </rPh>
    <rPh sb="5" eb="6">
      <t>ト</t>
    </rPh>
    <phoneticPr fontId="3"/>
  </si>
  <si>
    <t>高校2年</t>
  </si>
  <si>
    <t>第6チーム受け</t>
    <rPh sb="0" eb="1">
      <t>ダイ</t>
    </rPh>
    <rPh sb="5" eb="6">
      <t>ウ</t>
    </rPh>
    <phoneticPr fontId="3"/>
  </si>
  <si>
    <t>高校3年(18歳含む）</t>
    <phoneticPr fontId="3"/>
  </si>
  <si>
    <t>第7チーム取り</t>
    <rPh sb="0" eb="1">
      <t>ダイ</t>
    </rPh>
    <rPh sb="5" eb="6">
      <t>ト</t>
    </rPh>
    <phoneticPr fontId="3"/>
  </si>
  <si>
    <t>第7チーム受け</t>
    <rPh sb="0" eb="1">
      <t>ダイ</t>
    </rPh>
    <rPh sb="5" eb="6">
      <t>ウ</t>
    </rPh>
    <phoneticPr fontId="3"/>
  </si>
  <si>
    <t>第11ペア</t>
    <rPh sb="0" eb="1">
      <t>ダイ</t>
    </rPh>
    <phoneticPr fontId="3"/>
  </si>
  <si>
    <t>第8チーム取り</t>
    <rPh sb="0" eb="1">
      <t>ダイ</t>
    </rPh>
    <rPh sb="5" eb="6">
      <t>ト</t>
    </rPh>
    <phoneticPr fontId="3"/>
  </si>
  <si>
    <t>第12ペア</t>
    <rPh sb="0" eb="1">
      <t>ダイ</t>
    </rPh>
    <phoneticPr fontId="3"/>
  </si>
  <si>
    <t>第8チーム受け</t>
    <rPh sb="0" eb="1">
      <t>ダイ</t>
    </rPh>
    <rPh sb="5" eb="6">
      <t>ウ</t>
    </rPh>
    <phoneticPr fontId="3"/>
  </si>
  <si>
    <t>第13ペア</t>
    <rPh sb="0" eb="1">
      <t>ダイ</t>
    </rPh>
    <phoneticPr fontId="3"/>
  </si>
  <si>
    <t>第9チーム取り</t>
    <rPh sb="0" eb="1">
      <t>ダイ</t>
    </rPh>
    <rPh sb="5" eb="6">
      <t>ト</t>
    </rPh>
    <phoneticPr fontId="3"/>
  </si>
  <si>
    <t>第14ペア</t>
    <rPh sb="0" eb="1">
      <t>ダイ</t>
    </rPh>
    <phoneticPr fontId="3"/>
  </si>
  <si>
    <t>第9チーム受け</t>
    <rPh sb="0" eb="1">
      <t>ダイ</t>
    </rPh>
    <rPh sb="5" eb="6">
      <t>ウ</t>
    </rPh>
    <phoneticPr fontId="3"/>
  </si>
  <si>
    <t>第15ペア</t>
    <rPh sb="0" eb="1">
      <t>ダイ</t>
    </rPh>
    <phoneticPr fontId="3"/>
  </si>
  <si>
    <t>第10チーム取り</t>
    <rPh sb="0" eb="1">
      <t>ダイ</t>
    </rPh>
    <rPh sb="6" eb="7">
      <t>ト</t>
    </rPh>
    <phoneticPr fontId="3"/>
  </si>
  <si>
    <t>第16ペア</t>
    <rPh sb="0" eb="1">
      <t>ダイ</t>
    </rPh>
    <phoneticPr fontId="3"/>
  </si>
  <si>
    <t>第10チーム受け</t>
    <rPh sb="0" eb="1">
      <t>ダイ</t>
    </rPh>
    <rPh sb="6" eb="7">
      <t>ウ</t>
    </rPh>
    <phoneticPr fontId="3"/>
  </si>
  <si>
    <t>第17ペア</t>
    <rPh sb="0" eb="1">
      <t>ダイ</t>
    </rPh>
    <phoneticPr fontId="3"/>
  </si>
  <si>
    <t>第18ペア</t>
    <rPh sb="0" eb="1">
      <t>ダイ</t>
    </rPh>
    <phoneticPr fontId="3"/>
  </si>
  <si>
    <t>第19ペア</t>
    <rPh sb="0" eb="1">
      <t>ダイ</t>
    </rPh>
    <phoneticPr fontId="3"/>
  </si>
  <si>
    <t>第20ペア</t>
    <rPh sb="0" eb="1">
      <t>ダイ</t>
    </rPh>
    <phoneticPr fontId="3"/>
  </si>
  <si>
    <t>第21ペア</t>
    <rPh sb="0" eb="1">
      <t>ダイ</t>
    </rPh>
    <phoneticPr fontId="3"/>
  </si>
  <si>
    <t>第22ペア</t>
    <rPh sb="0" eb="1">
      <t>ダイ</t>
    </rPh>
    <phoneticPr fontId="3"/>
  </si>
  <si>
    <t>第23ペア</t>
    <rPh sb="0" eb="1">
      <t>ダイ</t>
    </rPh>
    <phoneticPr fontId="3"/>
  </si>
  <si>
    <t>第24ペア</t>
    <rPh sb="0" eb="1">
      <t>ダイ</t>
    </rPh>
    <phoneticPr fontId="3"/>
  </si>
  <si>
    <t>第25ペア</t>
    <rPh sb="0" eb="1">
      <t>ダイ</t>
    </rPh>
    <phoneticPr fontId="3"/>
  </si>
  <si>
    <t>富木合気道フェスティバル2017エントリーシート</t>
    <rPh sb="0" eb="2">
      <t>トミキ</t>
    </rPh>
    <rPh sb="2" eb="5">
      <t>アイキドウ</t>
    </rPh>
    <phoneticPr fontId="5"/>
  </si>
  <si>
    <t>基礎技術審査部門
(男女混合）</t>
    <rPh sb="0" eb="2">
      <t>キソ</t>
    </rPh>
    <rPh sb="2" eb="4">
      <t>ギジュツ</t>
    </rPh>
    <rPh sb="4" eb="6">
      <t>シンサ</t>
    </rPh>
    <rPh sb="6" eb="8">
      <t>ブモン</t>
    </rPh>
    <rPh sb="10" eb="12">
      <t>ダンジョ</t>
    </rPh>
    <rPh sb="12" eb="14">
      <t>コンゴウ</t>
    </rPh>
    <phoneticPr fontId="3"/>
  </si>
  <si>
    <t>演武競技
(男女混合)</t>
    <rPh sb="0" eb="2">
      <t>エンブ</t>
    </rPh>
    <rPh sb="2" eb="4">
      <t>キョウギ</t>
    </rPh>
    <rPh sb="6" eb="8">
      <t>ダンジョ</t>
    </rPh>
    <rPh sb="8" eb="10">
      <t>コンゴウ</t>
    </rPh>
    <phoneticPr fontId="3"/>
  </si>
  <si>
    <t>短刀乱取</t>
    <rPh sb="0" eb="2">
      <t>タントウ</t>
    </rPh>
    <rPh sb="2" eb="4">
      <t>ランドリ</t>
    </rPh>
    <phoneticPr fontId="3"/>
  </si>
  <si>
    <t>短刀体捌</t>
    <rPh sb="0" eb="2">
      <t>タントウ</t>
    </rPh>
    <rPh sb="2" eb="3">
      <t>タイ</t>
    </rPh>
    <rPh sb="3" eb="4">
      <t>サバ</t>
    </rPh>
    <phoneticPr fontId="3"/>
  </si>
  <si>
    <t>面奪取</t>
    <rPh sb="0" eb="1">
      <t>メン</t>
    </rPh>
    <rPh sb="1" eb="3">
      <t>ダッシュ</t>
    </rPh>
    <phoneticPr fontId="3"/>
  </si>
  <si>
    <t>乱取17本形技能
(掛稽古競技)</t>
    <rPh sb="0" eb="2">
      <t>ランド</t>
    </rPh>
    <rPh sb="4" eb="5">
      <t>ホン</t>
    </rPh>
    <rPh sb="5" eb="6">
      <t>カタ</t>
    </rPh>
    <rPh sb="6" eb="8">
      <t>ギノウ</t>
    </rPh>
    <rPh sb="10" eb="11">
      <t>カカリ</t>
    </rPh>
    <rPh sb="11" eb="13">
      <t>ケイコ</t>
    </rPh>
    <rPh sb="13" eb="15">
      <t>キョウギ</t>
    </rPh>
    <phoneticPr fontId="3"/>
  </si>
  <si>
    <t>A) 小学生低学年（１年生～３年生）の部</t>
  </si>
  <si>
    <t>A) 小学生低学年（１年生～３年生）の部</t>
    <phoneticPr fontId="3"/>
  </si>
  <si>
    <t>B) 小学生高学年（４年生～６年生）の 部</t>
  </si>
  <si>
    <t>B) 小学生高学年（４年生～６年生）の 部</t>
    <phoneticPr fontId="3"/>
  </si>
  <si>
    <t>C) 中学生の部　無段</t>
  </si>
  <si>
    <t>C) 中学生の部　無段</t>
    <phoneticPr fontId="3"/>
  </si>
  <si>
    <t>D) 中学生の部　有段</t>
    <phoneticPr fontId="3"/>
  </si>
  <si>
    <t>E) 高校生の部　無段</t>
    <phoneticPr fontId="3"/>
  </si>
  <si>
    <t>F) 高校生の部　有段</t>
    <phoneticPr fontId="3"/>
  </si>
  <si>
    <t>G) 一般の部 無段</t>
    <phoneticPr fontId="3"/>
  </si>
  <si>
    <t>H) 一般の部 有段</t>
  </si>
  <si>
    <t>H) 一般の部 有段</t>
    <phoneticPr fontId="3"/>
  </si>
  <si>
    <t>一般18歳以上</t>
    <rPh sb="0" eb="2">
      <t>イッパン</t>
    </rPh>
    <rPh sb="4" eb="5">
      <t>サイ</t>
    </rPh>
    <rPh sb="5" eb="7">
      <t>イジョウ</t>
    </rPh>
    <phoneticPr fontId="3"/>
  </si>
  <si>
    <t>参加費</t>
    <rPh sb="0" eb="2">
      <t>サンカ</t>
    </rPh>
    <rPh sb="2" eb="3">
      <t>ヒ</t>
    </rPh>
    <phoneticPr fontId="3"/>
  </si>
  <si>
    <t>(検算用)</t>
    <rPh sb="1" eb="3">
      <t>ケンザン</t>
    </rPh>
    <rPh sb="3" eb="4">
      <t>ヨウ</t>
    </rPh>
    <phoneticPr fontId="3"/>
  </si>
  <si>
    <t>小学生～高校生参加者</t>
    <rPh sb="0" eb="3">
      <t>ショウガクセイ</t>
    </rPh>
    <rPh sb="4" eb="7">
      <t>コウコウセイ</t>
    </rPh>
    <rPh sb="7" eb="10">
      <t>サンカシャ</t>
    </rPh>
    <phoneticPr fontId="3"/>
  </si>
  <si>
    <t>一般18歳以上参加者</t>
    <rPh sb="0" eb="2">
      <t>イッパン</t>
    </rPh>
    <rPh sb="4" eb="5">
      <t>サイ</t>
    </rPh>
    <rPh sb="5" eb="7">
      <t>イジョウ</t>
    </rPh>
    <rPh sb="7" eb="10">
      <t>サンカシャ</t>
    </rPh>
    <phoneticPr fontId="3"/>
  </si>
  <si>
    <t>費用</t>
    <rPh sb="0" eb="2">
      <t>ヒヨウ</t>
    </rPh>
    <phoneticPr fontId="3"/>
  </si>
  <si>
    <t>やまだ　いちろう</t>
    <phoneticPr fontId="3"/>
  </si>
  <si>
    <t>たなか　じろう</t>
    <phoneticPr fontId="3"/>
  </si>
  <si>
    <t>すずき　さぶろう</t>
    <phoneticPr fontId="3"/>
  </si>
  <si>
    <t>山田　一郎</t>
    <rPh sb="0" eb="2">
      <t>ヤマダ</t>
    </rPh>
    <rPh sb="3" eb="5">
      <t>イチロウ</t>
    </rPh>
    <phoneticPr fontId="3"/>
  </si>
  <si>
    <t>田中　二郎</t>
    <rPh sb="0" eb="2">
      <t>タナカ</t>
    </rPh>
    <rPh sb="3" eb="5">
      <t>ジロウ</t>
    </rPh>
    <phoneticPr fontId="3"/>
  </si>
  <si>
    <t>鈴木　三郎</t>
    <rPh sb="0" eb="2">
      <t>スズキ</t>
    </rPh>
    <rPh sb="3" eb="5">
      <t>サブロウ</t>
    </rPh>
    <phoneticPr fontId="3"/>
  </si>
  <si>
    <t>真田　昌幸</t>
    <rPh sb="0" eb="2">
      <t>サナダ</t>
    </rPh>
    <rPh sb="3" eb="5">
      <t>マサユキ</t>
    </rPh>
    <phoneticPr fontId="3"/>
  </si>
  <si>
    <t>織田　良子</t>
    <rPh sb="0" eb="2">
      <t>オダ</t>
    </rPh>
    <rPh sb="3" eb="5">
      <t>ヨシコ</t>
    </rPh>
    <phoneticPr fontId="3"/>
  </si>
  <si>
    <t>徳川　花子</t>
    <rPh sb="0" eb="2">
      <t>トクガワ</t>
    </rPh>
    <rPh sb="3" eb="5">
      <t>ハナコ</t>
    </rPh>
    <phoneticPr fontId="3"/>
  </si>
  <si>
    <t>高橋　一郎</t>
    <rPh sb="0" eb="2">
      <t>タカハシ</t>
    </rPh>
    <rPh sb="3" eb="5">
      <t>イチロウ</t>
    </rPh>
    <phoneticPr fontId="3"/>
  </si>
  <si>
    <t>佐々木　二郎</t>
    <rPh sb="0" eb="3">
      <t>ササキ</t>
    </rPh>
    <rPh sb="4" eb="6">
      <t>ジロウ</t>
    </rPh>
    <phoneticPr fontId="3"/>
  </si>
  <si>
    <t>たかはし　いちろう</t>
    <phoneticPr fontId="3"/>
  </si>
  <si>
    <t>ささき　じろう</t>
    <phoneticPr fontId="3"/>
  </si>
  <si>
    <t>小林　一郎</t>
    <rPh sb="0" eb="2">
      <t>コバヤシ</t>
    </rPh>
    <rPh sb="3" eb="5">
      <t>イチロウ</t>
    </rPh>
    <phoneticPr fontId="3"/>
  </si>
  <si>
    <t>こばやし　いちろう</t>
    <phoneticPr fontId="3"/>
  </si>
  <si>
    <t>船橋　三郎</t>
    <rPh sb="0" eb="2">
      <t>フナバシ</t>
    </rPh>
    <rPh sb="3" eb="5">
      <t>サブロウ</t>
    </rPh>
    <phoneticPr fontId="3"/>
  </si>
  <si>
    <t>ふなばし　さぶろう</t>
    <phoneticPr fontId="3"/>
  </si>
  <si>
    <t>さなだ　まさゆき</t>
  </si>
  <si>
    <t>おだ　よしこ</t>
  </si>
  <si>
    <t>とくがわ　はなこ</t>
  </si>
  <si>
    <t>豊臣　良子</t>
    <rPh sb="0" eb="2">
      <t>トヨトミ</t>
    </rPh>
    <rPh sb="3" eb="5">
      <t>ヨシコ</t>
    </rPh>
    <phoneticPr fontId="3"/>
  </si>
  <si>
    <t>黒田　紀子</t>
    <rPh sb="0" eb="2">
      <t>クロダ</t>
    </rPh>
    <rPh sb="3" eb="5">
      <t>ノリコ</t>
    </rPh>
    <phoneticPr fontId="3"/>
  </si>
  <si>
    <t>とのと　よしこ</t>
    <phoneticPr fontId="3"/>
  </si>
  <si>
    <t>くろだ　のりこ</t>
    <phoneticPr fontId="3"/>
  </si>
  <si>
    <t>第26ペア</t>
    <rPh sb="0" eb="1">
      <t>ダイ</t>
    </rPh>
    <phoneticPr fontId="3"/>
  </si>
  <si>
    <t>第27ペア</t>
    <rPh sb="0" eb="1">
      <t>ダイ</t>
    </rPh>
    <phoneticPr fontId="3"/>
  </si>
  <si>
    <t>第28ペア</t>
    <rPh sb="0" eb="1">
      <t>ダイ</t>
    </rPh>
    <phoneticPr fontId="3"/>
  </si>
  <si>
    <t>演武競技チーム
(男女混合)</t>
    <rPh sb="0" eb="2">
      <t>エンブ</t>
    </rPh>
    <rPh sb="2" eb="4">
      <t>キョウギ</t>
    </rPh>
    <rPh sb="9" eb="11">
      <t>ダンジョ</t>
    </rPh>
    <rPh sb="11" eb="13">
      <t>コンゴウ</t>
    </rPh>
    <phoneticPr fontId="3"/>
  </si>
  <si>
    <t>重複競技者が含まれる演武競技チーム
(男女混合)</t>
    <rPh sb="0" eb="2">
      <t>チョウフク</t>
    </rPh>
    <rPh sb="2" eb="5">
      <t>キョウギシャ</t>
    </rPh>
    <rPh sb="6" eb="7">
      <t>フク</t>
    </rPh>
    <rPh sb="10" eb="12">
      <t>エンブ</t>
    </rPh>
    <rPh sb="12" eb="14">
      <t>キョウギ</t>
    </rPh>
    <rPh sb="19" eb="21">
      <t>ダンジョ</t>
    </rPh>
    <rPh sb="21" eb="23">
      <t>コンゴウ</t>
    </rPh>
    <phoneticPr fontId="3"/>
  </si>
</sst>
</file>

<file path=xl/styles.xml><?xml version="1.0" encoding="utf-8"?>
<styleSheet xmlns="http://schemas.openxmlformats.org/spreadsheetml/2006/main">
  <numFmts count="1">
    <numFmt numFmtId="176" formatCode="#&quot;人&quot;"/>
  </numFmts>
  <fonts count="17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/>
      <protection locked="0"/>
    </xf>
    <xf numFmtId="0" fontId="10" fillId="4" borderId="4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46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vertical="center"/>
      <protection locked="0"/>
    </xf>
    <xf numFmtId="0" fontId="6" fillId="3" borderId="44" xfId="0" applyFont="1" applyFill="1" applyBorder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6" fillId="3" borderId="48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4" borderId="45" xfId="0" applyFont="1" applyFill="1" applyBorder="1" applyAlignment="1" applyProtection="1">
      <alignment vertical="center"/>
      <protection locked="0"/>
    </xf>
    <xf numFmtId="0" fontId="6" fillId="3" borderId="45" xfId="0" applyFont="1" applyFill="1" applyBorder="1" applyAlignment="1" applyProtection="1">
      <alignment vertical="center"/>
      <protection locked="0"/>
    </xf>
    <xf numFmtId="0" fontId="6" fillId="3" borderId="37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6" fillId="4" borderId="47" xfId="0" applyFont="1" applyFill="1" applyBorder="1" applyAlignment="1" applyProtection="1">
      <alignment vertical="center"/>
      <protection locked="0"/>
    </xf>
    <xf numFmtId="0" fontId="6" fillId="4" borderId="41" xfId="0" applyFont="1" applyFill="1" applyBorder="1" applyAlignment="1" applyProtection="1">
      <alignment vertical="center"/>
      <protection locked="0"/>
    </xf>
    <xf numFmtId="0" fontId="6" fillId="4" borderId="49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176" fontId="2" fillId="2" borderId="15" xfId="0" applyNumberFormat="1" applyFont="1" applyFill="1" applyBorder="1" applyAlignment="1">
      <alignment vertical="center"/>
    </xf>
    <xf numFmtId="0" fontId="2" fillId="2" borderId="32" xfId="0" applyFont="1" applyFill="1" applyBorder="1" applyProtection="1">
      <alignment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15" xfId="0" applyFont="1" applyFill="1" applyBorder="1" applyProtection="1">
      <alignment vertical="center"/>
    </xf>
    <xf numFmtId="176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76" fontId="6" fillId="2" borderId="0" xfId="0" applyNumberFormat="1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4" xfId="0" applyFont="1" applyFill="1" applyBorder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18" xfId="0" applyFont="1" applyFill="1" applyBorder="1" applyProtection="1">
      <alignment vertical="center"/>
    </xf>
    <xf numFmtId="0" fontId="2" fillId="2" borderId="45" xfId="0" applyFont="1" applyFill="1" applyBorder="1" applyProtection="1">
      <alignment vertical="center"/>
    </xf>
    <xf numFmtId="0" fontId="2" fillId="2" borderId="37" xfId="0" applyFont="1" applyFill="1" applyBorder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distributed" vertical="center"/>
    </xf>
    <xf numFmtId="0" fontId="8" fillId="2" borderId="10" xfId="0" applyFont="1" applyFill="1" applyBorder="1" applyAlignment="1" applyProtection="1">
      <alignment horizontal="distributed" vertical="center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distributed" vertical="center"/>
    </xf>
    <xf numFmtId="0" fontId="8" fillId="2" borderId="2" xfId="0" applyFont="1" applyFill="1" applyBorder="1" applyAlignment="1" applyProtection="1">
      <alignment horizontal="distributed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distributed" vertical="center"/>
    </xf>
    <xf numFmtId="0" fontId="8" fillId="2" borderId="18" xfId="0" applyFont="1" applyFill="1" applyBorder="1" applyAlignment="1" applyProtection="1">
      <alignment horizontal="distributed" vertical="center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distributed" vertical="center"/>
    </xf>
    <xf numFmtId="0" fontId="8" fillId="2" borderId="15" xfId="0" applyFont="1" applyFill="1" applyBorder="1" applyAlignment="1" applyProtection="1">
      <alignment horizontal="distributed"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distributed" vertical="center"/>
    </xf>
    <xf numFmtId="0" fontId="8" fillId="2" borderId="27" xfId="0" applyFont="1" applyFill="1" applyBorder="1" applyAlignment="1" applyProtection="1">
      <alignment horizontal="distributed" vertical="center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>
      <alignment horizontal="distributed" vertical="center"/>
    </xf>
    <xf numFmtId="0" fontId="8" fillId="2" borderId="27" xfId="0" applyFont="1" applyFill="1" applyBorder="1" applyAlignment="1">
      <alignment horizontal="distributed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8" fillId="2" borderId="17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distributed" vertical="center"/>
    </xf>
    <xf numFmtId="0" fontId="8" fillId="2" borderId="15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distributed" vertical="center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3" borderId="50" xfId="0" applyFont="1" applyFill="1" applyBorder="1" applyProtection="1">
      <alignment vertical="center"/>
      <protection locked="0"/>
    </xf>
    <xf numFmtId="0" fontId="6" fillId="4" borderId="50" xfId="0" applyFont="1" applyFill="1" applyBorder="1" applyProtection="1">
      <alignment vertical="center"/>
      <protection locked="0"/>
    </xf>
    <xf numFmtId="0" fontId="6" fillId="3" borderId="25" xfId="0" applyFont="1" applyFill="1" applyBorder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6" fillId="4" borderId="49" xfId="0" applyFont="1" applyFill="1" applyBorder="1" applyProtection="1">
      <alignment vertical="center"/>
      <protection locked="0"/>
    </xf>
    <xf numFmtId="0" fontId="6" fillId="3" borderId="24" xfId="0" applyFont="1" applyFill="1" applyBorder="1" applyProtection="1">
      <alignment vertical="center"/>
      <protection locked="0"/>
    </xf>
    <xf numFmtId="0" fontId="6" fillId="4" borderId="24" xfId="0" applyFont="1" applyFill="1" applyBorder="1" applyProtection="1">
      <alignment vertical="center"/>
      <protection locked="0"/>
    </xf>
    <xf numFmtId="0" fontId="6" fillId="3" borderId="31" xfId="0" applyFont="1" applyFill="1" applyBorder="1" applyProtection="1">
      <alignment vertical="center"/>
      <protection locked="0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6" fillId="4" borderId="53" xfId="0" applyFont="1" applyFill="1" applyBorder="1" applyProtection="1">
      <alignment vertical="center"/>
      <protection locked="0"/>
    </xf>
    <xf numFmtId="0" fontId="6" fillId="4" borderId="54" xfId="0" applyFont="1" applyFill="1" applyBorder="1" applyProtection="1">
      <alignment vertical="center"/>
      <protection locked="0"/>
    </xf>
    <xf numFmtId="0" fontId="6" fillId="3" borderId="55" xfId="0" applyFont="1" applyFill="1" applyBorder="1" applyProtection="1">
      <alignment vertical="center"/>
      <protection locked="0"/>
    </xf>
    <xf numFmtId="0" fontId="6" fillId="3" borderId="56" xfId="0" applyFont="1" applyFill="1" applyBorder="1" applyProtection="1">
      <alignment vertical="center"/>
      <protection locked="0"/>
    </xf>
    <xf numFmtId="0" fontId="6" fillId="4" borderId="55" xfId="0" applyFont="1" applyFill="1" applyBorder="1" applyProtection="1">
      <alignment vertical="center"/>
      <protection locked="0"/>
    </xf>
    <xf numFmtId="0" fontId="6" fillId="4" borderId="56" xfId="0" applyFont="1" applyFill="1" applyBorder="1" applyProtection="1">
      <alignment vertical="center"/>
      <protection locked="0"/>
    </xf>
    <xf numFmtId="0" fontId="6" fillId="3" borderId="51" xfId="0" applyFont="1" applyFill="1" applyBorder="1" applyProtection="1">
      <alignment vertical="center"/>
      <protection locked="0"/>
    </xf>
    <xf numFmtId="0" fontId="6" fillId="3" borderId="52" xfId="0" applyFont="1" applyFill="1" applyBorder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402770</xdr:colOff>
      <xdr:row>25</xdr:row>
      <xdr:rowOff>61233</xdr:rowOff>
    </xdr:from>
    <xdr:to>
      <xdr:col>5</xdr:col>
      <xdr:colOff>1392999</xdr:colOff>
      <xdr:row>32</xdr:row>
      <xdr:rowOff>42182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983920" y="4966608"/>
          <a:ext cx="3638179" cy="1181099"/>
        </a:xfrm>
        <a:prstGeom prst="wedgeRectCallout">
          <a:avLst>
            <a:gd name="adj1" fmla="val -52346"/>
            <a:gd name="adj2" fmla="val -6371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記入方法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１．氏名は「氏」と「名」の間に全角スペースをいれてください。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>
              <a:effectLst/>
              <a:latin typeface="+mn-lt"/>
              <a:ea typeface="+mn-ea"/>
              <a:cs typeface="+mn-cs"/>
            </a:rPr>
            <a:t>2.  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ふりがなにも、氏名の間に全角スペースをいれてください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>
              <a:effectLst/>
              <a:latin typeface="+mn-lt"/>
              <a:ea typeface="+mn-ea"/>
              <a:cs typeface="+mn-cs"/>
            </a:rPr>
            <a:t>3. 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（選択）とあるところは、プルダウンリストから選択してください。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/>
            <a:t>＊</a:t>
          </a:r>
          <a:r>
            <a:rPr lang="en-US" altLang="ja-JP" sz="1100"/>
            <a:t> </a:t>
          </a:r>
          <a:r>
            <a:rPr lang="ja-JP" altLang="en-US" sz="1100"/>
            <a:t>着色してあるところのみ、入力可能です。</a:t>
          </a:r>
          <a:endParaRPr lang="en-US" altLang="ja-JP" sz="1100"/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aseline="0"/>
            <a:t>　（白いセルは入力できません）</a:t>
          </a:r>
          <a:r>
            <a:rPr lang="en-US" altLang="ja-JP" sz="1100" baseline="0"/>
            <a:t> </a:t>
          </a:r>
          <a:r>
            <a:rPr lang="ja-JP" altLang="en-US" sz="1100"/>
            <a:t> </a:t>
          </a:r>
          <a:endParaRPr lang="en-US" altLang="ja-JP" sz="1100"/>
        </a:p>
      </xdr:txBody>
    </xdr:sp>
    <xdr:clientData/>
  </xdr:twoCellAnchor>
  <xdr:twoCellAnchor>
    <xdr:from>
      <xdr:col>4</xdr:col>
      <xdr:colOff>326571</xdr:colOff>
      <xdr:row>5</xdr:row>
      <xdr:rowOff>68036</xdr:rowOff>
    </xdr:from>
    <xdr:to>
      <xdr:col>7</xdr:col>
      <xdr:colOff>689479</xdr:colOff>
      <xdr:row>8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918857" y="1061357"/>
          <a:ext cx="3193193" cy="876300"/>
        </a:xfrm>
        <a:prstGeom prst="wedgeRectCallout">
          <a:avLst>
            <a:gd name="adj1" fmla="val -77019"/>
            <a:gd name="adj2" fmla="val -3611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←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　エントリーについて折り返し確認をさせて頂く場合がありますので、確認の取れる方を、「連絡者の氏名」にご記入願います。なお、代表者と同じ場合は、氏名の記入は不要です。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</xdr:col>
      <xdr:colOff>2117112</xdr:colOff>
      <xdr:row>3</xdr:row>
      <xdr:rowOff>133671</xdr:rowOff>
    </xdr:from>
    <xdr:to>
      <xdr:col>10</xdr:col>
      <xdr:colOff>390818</xdr:colOff>
      <xdr:row>7</xdr:row>
      <xdr:rowOff>147544</xdr:rowOff>
    </xdr:to>
    <xdr:sp macro="" textlink="">
      <xdr:nvSpPr>
        <xdr:cNvPr id="4" name="四角形吹き出し 3"/>
        <xdr:cNvSpPr/>
      </xdr:nvSpPr>
      <xdr:spPr>
        <a:xfrm>
          <a:off x="10063683" y="637135"/>
          <a:ext cx="3172278" cy="993588"/>
        </a:xfrm>
        <a:prstGeom prst="wedgeRectCallout">
          <a:avLst>
            <a:gd name="adj1" fmla="val 46384"/>
            <a:gd name="adj2" fmla="val 116718"/>
          </a:avLst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②　２ペア以上出る場合、一つのペアを「第一ペア」に、もう一つペアを「第二ペア」にえらんでください。カテゴリごとに第一からつけてください</a:t>
          </a:r>
          <a:endParaRPr kumimoji="1" lang="en-US" altLang="ja-JP" sz="1400" b="1"/>
        </a:p>
      </xdr:txBody>
    </xdr:sp>
    <xdr:clientData/>
  </xdr:twoCellAnchor>
  <xdr:twoCellAnchor>
    <xdr:from>
      <xdr:col>6</xdr:col>
      <xdr:colOff>149679</xdr:colOff>
      <xdr:row>13</xdr:row>
      <xdr:rowOff>128068</xdr:rowOff>
    </xdr:from>
    <xdr:to>
      <xdr:col>8</xdr:col>
      <xdr:colOff>1551215</xdr:colOff>
      <xdr:row>22</xdr:row>
      <xdr:rowOff>167529</xdr:rowOff>
    </xdr:to>
    <xdr:sp macro="" textlink="">
      <xdr:nvSpPr>
        <xdr:cNvPr id="5" name="四角形吹き出し 4"/>
        <xdr:cNvSpPr/>
      </xdr:nvSpPr>
      <xdr:spPr>
        <a:xfrm>
          <a:off x="5796643" y="2971961"/>
          <a:ext cx="3701143" cy="1631497"/>
        </a:xfrm>
        <a:prstGeom prst="wedgeRectCallout">
          <a:avLst>
            <a:gd name="adj1" fmla="val 72124"/>
            <a:gd name="adj2" fmla="val -91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重複は最小限の組み合わせで</a:t>
          </a:r>
          <a:endParaRPr kumimoji="1" lang="en-US" altLang="ja-JP" sz="1400" b="1"/>
        </a:p>
        <a:p>
          <a:pPr algn="ctr"/>
          <a:r>
            <a:rPr kumimoji="1" lang="ja-JP" altLang="en-US" sz="1400" b="1"/>
            <a:t>認められます</a:t>
          </a:r>
          <a:endParaRPr kumimoji="1" lang="en-US" altLang="ja-JP" sz="1400" b="1"/>
        </a:p>
        <a:p>
          <a:pPr algn="ctr"/>
          <a:r>
            <a:rPr kumimoji="1" lang="ja-JP" altLang="en-US" sz="1400" b="1"/>
            <a:t>重複メンバーがいるチームは</a:t>
          </a:r>
          <a:endParaRPr kumimoji="1" lang="en-US" altLang="ja-JP" sz="1400" b="1"/>
        </a:p>
        <a:p>
          <a:pPr algn="ctr"/>
          <a:r>
            <a:rPr lang="ja-JP" altLang="en-US" sz="1400" b="1" i="0" u="none" strike="noStrike">
              <a:solidFill>
                <a:schemeClr val="lt1"/>
              </a:solidFill>
              <a:latin typeface="+mj-ea"/>
              <a:ea typeface="+mj-ea"/>
              <a:cs typeface="+mn-cs"/>
            </a:rPr>
            <a:t>「重複競技者が含まれる演武競技チーム」</a:t>
          </a:r>
          <a:br>
            <a:rPr lang="ja-JP" altLang="en-US" sz="1400" b="1" i="0" u="none" strike="noStrike">
              <a:solidFill>
                <a:schemeClr val="lt1"/>
              </a:solidFill>
              <a:latin typeface="+mj-ea"/>
              <a:ea typeface="+mj-ea"/>
              <a:cs typeface="+mn-cs"/>
            </a:rPr>
          </a:br>
          <a:r>
            <a:rPr lang="ja-JP" altLang="en-US" sz="1400" b="1" i="0" u="none" strike="noStrike">
              <a:solidFill>
                <a:schemeClr val="lt1"/>
              </a:solidFill>
              <a:latin typeface="+mj-ea"/>
              <a:ea typeface="+mj-ea"/>
              <a:cs typeface="+mn-cs"/>
            </a:rPr>
            <a:t>欄に記入してください</a:t>
          </a:r>
          <a:endParaRPr kumimoji="1" lang="en-US" altLang="ja-JP" sz="1400" b="1">
            <a:latin typeface="+mj-ea"/>
            <a:ea typeface="+mj-ea"/>
          </a:endParaRPr>
        </a:p>
        <a:p>
          <a:pPr algn="ctr"/>
          <a:endParaRPr kumimoji="1" lang="en-US" altLang="ja-JP" sz="1400" b="1"/>
        </a:p>
      </xdr:txBody>
    </xdr:sp>
    <xdr:clientData/>
  </xdr:twoCellAnchor>
  <xdr:twoCellAnchor>
    <xdr:from>
      <xdr:col>8</xdr:col>
      <xdr:colOff>2394859</xdr:colOff>
      <xdr:row>22</xdr:row>
      <xdr:rowOff>13608</xdr:rowOff>
    </xdr:from>
    <xdr:to>
      <xdr:col>11</xdr:col>
      <xdr:colOff>1</xdr:colOff>
      <xdr:row>24</xdr:row>
      <xdr:rowOff>27215</xdr:rowOff>
    </xdr:to>
    <xdr:sp macro="" textlink="">
      <xdr:nvSpPr>
        <xdr:cNvPr id="6" name="角丸四角形 5"/>
        <xdr:cNvSpPr/>
      </xdr:nvSpPr>
      <xdr:spPr>
        <a:xfrm>
          <a:off x="10341430" y="4449537"/>
          <a:ext cx="4000500" cy="36739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508826</xdr:colOff>
      <xdr:row>26</xdr:row>
      <xdr:rowOff>161</xdr:rowOff>
    </xdr:from>
    <xdr:to>
      <xdr:col>9</xdr:col>
      <xdr:colOff>1092413</xdr:colOff>
      <xdr:row>35</xdr:row>
      <xdr:rowOff>26013</xdr:rowOff>
    </xdr:to>
    <xdr:sp macro="" textlink="">
      <xdr:nvSpPr>
        <xdr:cNvPr id="11" name="四角形吹き出し 10"/>
        <xdr:cNvSpPr/>
      </xdr:nvSpPr>
      <xdr:spPr>
        <a:xfrm>
          <a:off x="8455397" y="5143661"/>
          <a:ext cx="2992052" cy="1617888"/>
        </a:xfrm>
        <a:prstGeom prst="wedgeRectCallout">
          <a:avLst>
            <a:gd name="adj1" fmla="val 41104"/>
            <a:gd name="adj2" fmla="val -689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一般有段の部のみ</a:t>
          </a:r>
          <a:endParaRPr kumimoji="1" lang="en-US" altLang="ja-JP" sz="1400" b="1"/>
        </a:p>
        <a:p>
          <a:pPr algn="ctr"/>
          <a:r>
            <a:rPr kumimoji="1" lang="ja-JP" altLang="en-US" sz="1400" b="1"/>
            <a:t>受けと取りを指定</a:t>
          </a:r>
          <a:endParaRPr kumimoji="1" lang="en-US" altLang="ja-JP" sz="1400" b="1"/>
        </a:p>
      </xdr:txBody>
    </xdr:sp>
    <xdr:clientData/>
  </xdr:twoCellAnchor>
  <xdr:twoCellAnchor>
    <xdr:from>
      <xdr:col>8</xdr:col>
      <xdr:colOff>2402862</xdr:colOff>
      <xdr:row>15</xdr:row>
      <xdr:rowOff>168889</xdr:rowOff>
    </xdr:from>
    <xdr:to>
      <xdr:col>12</xdr:col>
      <xdr:colOff>1403937</xdr:colOff>
      <xdr:row>19</xdr:row>
      <xdr:rowOff>5603</xdr:rowOff>
    </xdr:to>
    <xdr:sp macro="" textlink="">
      <xdr:nvSpPr>
        <xdr:cNvPr id="15" name="角丸四角形 14"/>
        <xdr:cNvSpPr/>
      </xdr:nvSpPr>
      <xdr:spPr>
        <a:xfrm>
          <a:off x="10349433" y="3366568"/>
          <a:ext cx="7886540" cy="54428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181217</xdr:colOff>
      <xdr:row>26</xdr:row>
      <xdr:rowOff>21933</xdr:rowOff>
    </xdr:from>
    <xdr:to>
      <xdr:col>12</xdr:col>
      <xdr:colOff>428813</xdr:colOff>
      <xdr:row>35</xdr:row>
      <xdr:rowOff>61394</xdr:rowOff>
    </xdr:to>
    <xdr:sp macro="" textlink="">
      <xdr:nvSpPr>
        <xdr:cNvPr id="16" name="四角形吹き出し 15"/>
        <xdr:cNvSpPr/>
      </xdr:nvSpPr>
      <xdr:spPr>
        <a:xfrm>
          <a:off x="14523146" y="5165433"/>
          <a:ext cx="2737703" cy="1631497"/>
        </a:xfrm>
        <a:prstGeom prst="wedgeRectCallout">
          <a:avLst>
            <a:gd name="adj1" fmla="val 1239"/>
            <a:gd name="adj2" fmla="val -1192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上位の区分には参加可能です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8574"/>
  <sheetViews>
    <sheetView tabSelected="1" topLeftCell="C1" zoomScale="70" zoomScaleNormal="70" workbookViewId="0">
      <selection activeCell="H13" sqref="H13"/>
    </sheetView>
  </sheetViews>
  <sheetFormatPr defaultRowHeight="13.5"/>
  <cols>
    <col min="1" max="1" width="1.125" style="32" customWidth="1"/>
    <col min="2" max="2" width="19.625" style="32" customWidth="1"/>
    <col min="3" max="3" width="18.625" style="32" customWidth="1"/>
    <col min="4" max="4" width="7.875" style="32" customWidth="1"/>
    <col min="5" max="5" width="8.25" style="32" customWidth="1"/>
    <col min="6" max="6" width="18.75" style="32" customWidth="1"/>
    <col min="7" max="7" width="10.125" style="32" customWidth="1"/>
    <col min="8" max="8" width="20" style="32" customWidth="1"/>
    <col min="9" max="9" width="31.625" style="32" customWidth="1"/>
    <col min="10" max="10" width="34.375" style="32" customWidth="1"/>
    <col min="11" max="11" width="20.375" style="32" customWidth="1"/>
    <col min="12" max="12" width="34.375" style="32" customWidth="1"/>
    <col min="13" max="13" width="20.375" style="32" customWidth="1"/>
    <col min="14" max="15" width="19.5" style="32" customWidth="1"/>
    <col min="16" max="16" width="5.5" style="31" customWidth="1"/>
    <col min="17" max="17" width="12" style="32" customWidth="1"/>
    <col min="18" max="18" width="2.5" style="32" customWidth="1"/>
    <col min="19" max="19" width="9" style="32"/>
    <col min="20" max="20" width="19.5" style="32" customWidth="1"/>
    <col min="21" max="16384" width="9" style="32"/>
  </cols>
  <sheetData>
    <row r="1" spans="1:22" ht="8.25" customHeight="1"/>
    <row r="2" spans="1:22" ht="24">
      <c r="A2" s="80" t="s">
        <v>73</v>
      </c>
      <c r="B2" s="80"/>
      <c r="C2" s="80"/>
      <c r="D2" s="80"/>
      <c r="E2" s="80"/>
      <c r="F2" s="80"/>
      <c r="G2" s="80"/>
      <c r="H2" s="80"/>
      <c r="J2" s="34"/>
      <c r="K2" s="116"/>
      <c r="L2" s="116"/>
      <c r="M2" s="116"/>
      <c r="Q2" s="80"/>
    </row>
    <row r="3" spans="1:22" ht="7.5" customHeight="1" thickBot="1">
      <c r="A3" s="81"/>
      <c r="B3" s="81"/>
      <c r="C3" s="81"/>
      <c r="D3" s="81"/>
      <c r="E3" s="81"/>
      <c r="F3" s="81"/>
      <c r="G3" s="81"/>
      <c r="H3" s="81"/>
      <c r="J3" s="82"/>
      <c r="K3" s="117"/>
      <c r="L3" s="116"/>
      <c r="M3" s="116"/>
      <c r="Q3" s="83"/>
    </row>
    <row r="4" spans="1:22" ht="19.5" customHeight="1">
      <c r="A4" s="84"/>
      <c r="B4" s="118" t="s">
        <v>1</v>
      </c>
      <c r="C4" s="119"/>
      <c r="D4" s="120"/>
      <c r="E4" s="121"/>
      <c r="F4" s="121"/>
      <c r="G4" s="121"/>
      <c r="H4" s="122"/>
      <c r="J4" s="82"/>
      <c r="K4" s="85" t="s">
        <v>0</v>
      </c>
      <c r="L4" s="86" t="s">
        <v>97</v>
      </c>
      <c r="M4" s="87"/>
      <c r="Q4" s="88"/>
    </row>
    <row r="5" spans="1:22" ht="19.5" customHeight="1" thickBot="1">
      <c r="A5" s="84"/>
      <c r="B5" s="111" t="s">
        <v>2</v>
      </c>
      <c r="C5" s="112"/>
      <c r="D5" s="113"/>
      <c r="E5" s="114"/>
      <c r="F5" s="114"/>
      <c r="G5" s="114"/>
      <c r="H5" s="115"/>
      <c r="J5" s="89" t="s">
        <v>95</v>
      </c>
      <c r="K5" s="85">
        <f>COUNTIF(V13:V62,J5)</f>
        <v>0</v>
      </c>
      <c r="L5" s="86">
        <f>K5*2000</f>
        <v>0</v>
      </c>
      <c r="M5" s="87"/>
      <c r="Q5" s="88"/>
    </row>
    <row r="6" spans="1:22" ht="19.5" customHeight="1" thickTop="1">
      <c r="A6" s="84"/>
      <c r="B6" s="123" t="s">
        <v>3</v>
      </c>
      <c r="C6" s="124"/>
      <c r="D6" s="125"/>
      <c r="E6" s="126"/>
      <c r="F6" s="126"/>
      <c r="G6" s="126"/>
      <c r="H6" s="127"/>
      <c r="J6" s="89" t="s">
        <v>96</v>
      </c>
      <c r="K6" s="85">
        <f>COUNTIF(V13:V62,J6)</f>
        <v>0</v>
      </c>
      <c r="L6" s="86">
        <f>K6*3500</f>
        <v>0</v>
      </c>
      <c r="M6" s="87"/>
      <c r="Q6" s="88"/>
    </row>
    <row r="7" spans="1:22" ht="19.5" customHeight="1">
      <c r="A7" s="84"/>
      <c r="B7" s="128" t="s">
        <v>4</v>
      </c>
      <c r="C7" s="129"/>
      <c r="D7" s="130"/>
      <c r="E7" s="131"/>
      <c r="F7" s="131"/>
      <c r="G7" s="131"/>
      <c r="H7" s="132"/>
      <c r="J7" s="82"/>
      <c r="K7" s="90"/>
      <c r="L7" s="86">
        <f>SUM(L5:L6)</f>
        <v>0</v>
      </c>
      <c r="M7" s="87"/>
      <c r="Q7" s="88"/>
    </row>
    <row r="8" spans="1:22" ht="19.5" customHeight="1">
      <c r="A8" s="84"/>
      <c r="B8" s="128" t="s">
        <v>5</v>
      </c>
      <c r="C8" s="129"/>
      <c r="D8" s="130"/>
      <c r="E8" s="131"/>
      <c r="F8" s="131"/>
      <c r="G8" s="131"/>
      <c r="H8" s="132"/>
      <c r="J8" s="82"/>
      <c r="K8" s="91"/>
      <c r="L8" s="92"/>
      <c r="M8" s="87"/>
      <c r="Q8" s="88"/>
    </row>
    <row r="9" spans="1:22" ht="19.5" customHeight="1" thickBot="1">
      <c r="A9" s="84"/>
      <c r="B9" s="139" t="s">
        <v>6</v>
      </c>
      <c r="C9" s="140"/>
      <c r="D9" s="141"/>
      <c r="E9" s="142"/>
      <c r="F9" s="142"/>
      <c r="G9" s="142"/>
      <c r="H9" s="143"/>
      <c r="J9" s="93"/>
      <c r="K9" s="94"/>
      <c r="L9" s="93"/>
      <c r="M9" s="87"/>
      <c r="Q9" s="88"/>
    </row>
    <row r="10" spans="1:22" ht="7.5" customHeight="1" thickBot="1">
      <c r="A10" s="84"/>
      <c r="B10" s="84"/>
      <c r="C10" s="84"/>
      <c r="D10" s="84"/>
      <c r="E10" s="84"/>
      <c r="F10" s="84"/>
      <c r="G10" s="84"/>
      <c r="H10" s="84"/>
      <c r="Q10" s="84"/>
    </row>
    <row r="11" spans="1:22" ht="28.5" customHeight="1">
      <c r="A11" s="84"/>
      <c r="B11" s="144" t="s">
        <v>7</v>
      </c>
      <c r="C11" s="146" t="s">
        <v>8</v>
      </c>
      <c r="D11" s="148" t="s">
        <v>9</v>
      </c>
      <c r="E11" s="148" t="s">
        <v>10</v>
      </c>
      <c r="F11" s="149" t="s">
        <v>11</v>
      </c>
      <c r="G11" s="133" t="s">
        <v>12</v>
      </c>
      <c r="H11" s="135" t="s">
        <v>13</v>
      </c>
      <c r="I11" s="95" t="s">
        <v>74</v>
      </c>
      <c r="J11" s="137" t="s">
        <v>125</v>
      </c>
      <c r="K11" s="174"/>
      <c r="L11" s="173" t="s">
        <v>126</v>
      </c>
      <c r="M11" s="138"/>
      <c r="N11" s="96" t="s">
        <v>79</v>
      </c>
      <c r="O11" s="97" t="s">
        <v>77</v>
      </c>
      <c r="P11" s="97" t="s">
        <v>76</v>
      </c>
      <c r="Q11" s="98" t="s">
        <v>78</v>
      </c>
      <c r="S11" s="99" t="s">
        <v>93</v>
      </c>
      <c r="V11" s="100"/>
    </row>
    <row r="12" spans="1:22" ht="18" thickBot="1">
      <c r="A12" s="101"/>
      <c r="B12" s="145"/>
      <c r="C12" s="147"/>
      <c r="D12" s="147"/>
      <c r="E12" s="147"/>
      <c r="F12" s="150"/>
      <c r="G12" s="134"/>
      <c r="H12" s="136"/>
      <c r="I12" s="102" t="s">
        <v>14</v>
      </c>
      <c r="J12" s="102" t="s">
        <v>14</v>
      </c>
      <c r="K12" s="183" t="s">
        <v>15</v>
      </c>
      <c r="L12" s="184" t="s">
        <v>14</v>
      </c>
      <c r="M12" s="178" t="s">
        <v>15</v>
      </c>
      <c r="N12" s="103" t="s">
        <v>14</v>
      </c>
      <c r="O12" s="104" t="s">
        <v>14</v>
      </c>
      <c r="P12" s="104" t="s">
        <v>14</v>
      </c>
      <c r="Q12" s="105" t="s">
        <v>14</v>
      </c>
      <c r="S12" s="106" t="s">
        <v>94</v>
      </c>
      <c r="V12" s="107"/>
    </row>
    <row r="13" spans="1:22">
      <c r="A13" s="84"/>
      <c r="B13" s="10"/>
      <c r="C13" s="11"/>
      <c r="D13" s="11"/>
      <c r="E13" s="11"/>
      <c r="F13" s="12"/>
      <c r="G13" s="12"/>
      <c r="H13" s="13"/>
      <c r="I13" s="43"/>
      <c r="J13" s="43"/>
      <c r="K13" s="185"/>
      <c r="L13" s="186"/>
      <c r="M13" s="179"/>
      <c r="N13" s="62"/>
      <c r="O13" s="63"/>
      <c r="P13" s="63"/>
      <c r="Q13" s="64"/>
      <c r="S13" s="108" t="str">
        <f t="shared" ref="S13:S62" si="0">IF(F13="","",IF(F13="一般18歳以上",3500,2000))</f>
        <v/>
      </c>
      <c r="V13" s="89" t="str">
        <f>IF(F13="","",VLOOKUP(F13,M1048526:N1048538,2,FALSE))</f>
        <v/>
      </c>
    </row>
    <row r="14" spans="1:22">
      <c r="A14" s="84"/>
      <c r="B14" s="14"/>
      <c r="C14" s="15"/>
      <c r="D14" s="15"/>
      <c r="E14" s="15"/>
      <c r="F14" s="16"/>
      <c r="G14" s="16"/>
      <c r="H14" s="17"/>
      <c r="I14" s="47"/>
      <c r="J14" s="175"/>
      <c r="K14" s="187"/>
      <c r="L14" s="188"/>
      <c r="M14" s="180"/>
      <c r="N14" s="52"/>
      <c r="O14" s="54"/>
      <c r="P14" s="54"/>
      <c r="Q14" s="58"/>
      <c r="S14" s="108" t="str">
        <f t="shared" si="0"/>
        <v/>
      </c>
      <c r="V14" s="89" t="str">
        <f>IF(F14="","",VLOOKUP(F14,M1048527:N1048539,2,FALSE))</f>
        <v/>
      </c>
    </row>
    <row r="15" spans="1:22">
      <c r="A15" s="84"/>
      <c r="B15" s="18"/>
      <c r="C15" s="19"/>
      <c r="D15" s="19"/>
      <c r="E15" s="19"/>
      <c r="F15" s="12"/>
      <c r="G15" s="20"/>
      <c r="H15" s="21"/>
      <c r="I15" s="43"/>
      <c r="J15" s="176"/>
      <c r="K15" s="189"/>
      <c r="L15" s="190"/>
      <c r="M15" s="181"/>
      <c r="N15" s="51"/>
      <c r="O15" s="53"/>
      <c r="P15" s="53"/>
      <c r="Q15" s="57"/>
      <c r="S15" s="108" t="str">
        <f t="shared" si="0"/>
        <v/>
      </c>
      <c r="V15" s="89" t="str">
        <f>IF(F15="","",VLOOKUP(F15,M1048528:N1048540,2,FALSE))</f>
        <v/>
      </c>
    </row>
    <row r="16" spans="1:22">
      <c r="A16" s="84"/>
      <c r="B16" s="14"/>
      <c r="C16" s="15"/>
      <c r="D16" s="15"/>
      <c r="E16" s="15"/>
      <c r="F16" s="16"/>
      <c r="G16" s="16"/>
      <c r="H16" s="17"/>
      <c r="I16" s="47"/>
      <c r="J16" s="175"/>
      <c r="K16" s="187"/>
      <c r="L16" s="188"/>
      <c r="M16" s="180"/>
      <c r="N16" s="52"/>
      <c r="O16" s="54"/>
      <c r="P16" s="54"/>
      <c r="Q16" s="58"/>
      <c r="S16" s="108" t="str">
        <f t="shared" si="0"/>
        <v/>
      </c>
      <c r="V16" s="89" t="str">
        <f>IF(F16="","",VLOOKUP(F16,M1048529:N1048541,2,FALSE))</f>
        <v/>
      </c>
    </row>
    <row r="17" spans="1:22">
      <c r="A17" s="84"/>
      <c r="B17" s="18"/>
      <c r="C17" s="19"/>
      <c r="D17" s="19"/>
      <c r="E17" s="19"/>
      <c r="F17" s="12"/>
      <c r="G17" s="20"/>
      <c r="H17" s="21"/>
      <c r="I17" s="43"/>
      <c r="J17" s="176"/>
      <c r="K17" s="189"/>
      <c r="L17" s="190"/>
      <c r="M17" s="181"/>
      <c r="N17" s="51"/>
      <c r="O17" s="53"/>
      <c r="P17" s="53"/>
      <c r="Q17" s="57"/>
      <c r="S17" s="108" t="str">
        <f t="shared" si="0"/>
        <v/>
      </c>
      <c r="V17" s="89" t="str">
        <f>IF(F17="","",VLOOKUP(F17,M1048530:N1048542,2,FALSE))</f>
        <v/>
      </c>
    </row>
    <row r="18" spans="1:22">
      <c r="A18" s="84"/>
      <c r="B18" s="14"/>
      <c r="C18" s="15"/>
      <c r="D18" s="15"/>
      <c r="E18" s="15"/>
      <c r="F18" s="16"/>
      <c r="G18" s="16"/>
      <c r="H18" s="17"/>
      <c r="I18" s="47"/>
      <c r="J18" s="175"/>
      <c r="K18" s="187"/>
      <c r="L18" s="188"/>
      <c r="M18" s="180"/>
      <c r="N18" s="52"/>
      <c r="O18" s="54"/>
      <c r="P18" s="54"/>
      <c r="Q18" s="58"/>
      <c r="S18" s="108" t="str">
        <f t="shared" si="0"/>
        <v/>
      </c>
      <c r="V18" s="89" t="str">
        <f>IF(F18="","",VLOOKUP(F18,M1048531:N1048543,2,FALSE))</f>
        <v/>
      </c>
    </row>
    <row r="19" spans="1:22">
      <c r="A19" s="84"/>
      <c r="B19" s="18"/>
      <c r="C19" s="19"/>
      <c r="D19" s="19"/>
      <c r="E19" s="19"/>
      <c r="F19" s="12"/>
      <c r="G19" s="20"/>
      <c r="H19" s="21"/>
      <c r="I19" s="43"/>
      <c r="J19" s="176"/>
      <c r="K19" s="189"/>
      <c r="L19" s="190"/>
      <c r="M19" s="181"/>
      <c r="N19" s="51"/>
      <c r="O19" s="53"/>
      <c r="P19" s="53"/>
      <c r="Q19" s="57"/>
      <c r="S19" s="108" t="str">
        <f t="shared" si="0"/>
        <v/>
      </c>
      <c r="V19" s="89" t="str">
        <f>IF(F19="","",VLOOKUP(F19,M1048532:N1048544,2,FALSE))</f>
        <v/>
      </c>
    </row>
    <row r="20" spans="1:22">
      <c r="A20" s="84"/>
      <c r="B20" s="14"/>
      <c r="C20" s="15"/>
      <c r="D20" s="15"/>
      <c r="E20" s="15"/>
      <c r="F20" s="16"/>
      <c r="G20" s="16"/>
      <c r="H20" s="17"/>
      <c r="I20" s="47"/>
      <c r="J20" s="175"/>
      <c r="K20" s="187"/>
      <c r="L20" s="188"/>
      <c r="M20" s="180"/>
      <c r="N20" s="52"/>
      <c r="O20" s="54"/>
      <c r="P20" s="54"/>
      <c r="Q20" s="58"/>
      <c r="S20" s="108" t="str">
        <f t="shared" si="0"/>
        <v/>
      </c>
      <c r="V20" s="89" t="str">
        <f>IF(F20="","",VLOOKUP(F20,M1048533:N1048545,2,FALSE))</f>
        <v/>
      </c>
    </row>
    <row r="21" spans="1:22">
      <c r="A21" s="84"/>
      <c r="B21" s="18"/>
      <c r="C21" s="19"/>
      <c r="D21" s="19"/>
      <c r="E21" s="19"/>
      <c r="F21" s="12"/>
      <c r="G21" s="20"/>
      <c r="H21" s="21"/>
      <c r="I21" s="43"/>
      <c r="J21" s="176"/>
      <c r="K21" s="189"/>
      <c r="L21" s="190"/>
      <c r="M21" s="181"/>
      <c r="N21" s="51"/>
      <c r="O21" s="53"/>
      <c r="P21" s="53"/>
      <c r="Q21" s="57"/>
      <c r="S21" s="108" t="str">
        <f t="shared" si="0"/>
        <v/>
      </c>
      <c r="V21" s="89" t="str">
        <f>IF(F21="","",VLOOKUP(F21,M1048534:N1048546,2,FALSE))</f>
        <v/>
      </c>
    </row>
    <row r="22" spans="1:22">
      <c r="A22" s="84"/>
      <c r="B22" s="14"/>
      <c r="C22" s="15"/>
      <c r="D22" s="15"/>
      <c r="E22" s="15"/>
      <c r="F22" s="16"/>
      <c r="G22" s="16"/>
      <c r="H22" s="17"/>
      <c r="I22" s="47"/>
      <c r="J22" s="175"/>
      <c r="K22" s="187"/>
      <c r="L22" s="188"/>
      <c r="M22" s="180"/>
      <c r="N22" s="52"/>
      <c r="O22" s="54"/>
      <c r="P22" s="54"/>
      <c r="Q22" s="58"/>
      <c r="S22" s="108" t="str">
        <f t="shared" si="0"/>
        <v/>
      </c>
      <c r="V22" s="89" t="str">
        <f>IF(F22="","",VLOOKUP(F22,M1048535:N1048547,2,FALSE))</f>
        <v/>
      </c>
    </row>
    <row r="23" spans="1:22">
      <c r="A23" s="84"/>
      <c r="B23" s="18"/>
      <c r="C23" s="19"/>
      <c r="D23" s="19"/>
      <c r="E23" s="19"/>
      <c r="F23" s="12"/>
      <c r="G23" s="20"/>
      <c r="H23" s="21"/>
      <c r="I23" s="43"/>
      <c r="J23" s="176"/>
      <c r="K23" s="189"/>
      <c r="L23" s="190"/>
      <c r="M23" s="181"/>
      <c r="N23" s="51"/>
      <c r="O23" s="53"/>
      <c r="P23" s="53"/>
      <c r="Q23" s="57"/>
      <c r="S23" s="108" t="str">
        <f t="shared" si="0"/>
        <v/>
      </c>
      <c r="V23" s="89" t="str">
        <f>IF(F23="","",VLOOKUP(F23,M1048536:N1048548,2,FALSE))</f>
        <v/>
      </c>
    </row>
    <row r="24" spans="1:22">
      <c r="A24" s="84"/>
      <c r="B24" s="14"/>
      <c r="C24" s="15"/>
      <c r="D24" s="15"/>
      <c r="E24" s="15"/>
      <c r="F24" s="16"/>
      <c r="G24" s="16"/>
      <c r="H24" s="17"/>
      <c r="I24" s="47"/>
      <c r="J24" s="175"/>
      <c r="K24" s="187"/>
      <c r="L24" s="188"/>
      <c r="M24" s="180"/>
      <c r="N24" s="52"/>
      <c r="O24" s="54"/>
      <c r="P24" s="54"/>
      <c r="Q24" s="58"/>
      <c r="S24" s="108" t="str">
        <f t="shared" si="0"/>
        <v/>
      </c>
      <c r="V24" s="89" t="str">
        <f>IF(F24="","",VLOOKUP(F24,M1048537:N1048549,2,FALSE))</f>
        <v/>
      </c>
    </row>
    <row r="25" spans="1:22">
      <c r="A25" s="84"/>
      <c r="B25" s="18"/>
      <c r="C25" s="19"/>
      <c r="D25" s="19"/>
      <c r="E25" s="19"/>
      <c r="F25" s="12"/>
      <c r="G25" s="20"/>
      <c r="H25" s="21"/>
      <c r="I25" s="43"/>
      <c r="J25" s="176"/>
      <c r="K25" s="189"/>
      <c r="L25" s="190"/>
      <c r="M25" s="181"/>
      <c r="N25" s="51"/>
      <c r="O25" s="53"/>
      <c r="P25" s="53"/>
      <c r="Q25" s="57"/>
      <c r="S25" s="108" t="str">
        <f t="shared" si="0"/>
        <v/>
      </c>
      <c r="V25" s="89" t="str">
        <f>IF(F25="","",VLOOKUP(F25,M1048538:N1048550,2,FALSE))</f>
        <v/>
      </c>
    </row>
    <row r="26" spans="1:22">
      <c r="A26" s="84"/>
      <c r="B26" s="14"/>
      <c r="C26" s="15"/>
      <c r="D26" s="15"/>
      <c r="E26" s="15"/>
      <c r="F26" s="16"/>
      <c r="G26" s="16"/>
      <c r="H26" s="17"/>
      <c r="I26" s="47"/>
      <c r="J26" s="175"/>
      <c r="K26" s="187"/>
      <c r="L26" s="188"/>
      <c r="M26" s="180"/>
      <c r="N26" s="52"/>
      <c r="O26" s="54"/>
      <c r="P26" s="54"/>
      <c r="Q26" s="58"/>
      <c r="S26" s="108" t="str">
        <f t="shared" si="0"/>
        <v/>
      </c>
      <c r="V26" s="89" t="str">
        <f>IF(F26="","",VLOOKUP(F26,M1048539:N1048551,2,FALSE))</f>
        <v/>
      </c>
    </row>
    <row r="27" spans="1:22">
      <c r="A27" s="84"/>
      <c r="B27" s="18"/>
      <c r="C27" s="19"/>
      <c r="D27" s="19"/>
      <c r="E27" s="19"/>
      <c r="F27" s="12"/>
      <c r="G27" s="20"/>
      <c r="H27" s="21"/>
      <c r="I27" s="43"/>
      <c r="J27" s="176"/>
      <c r="K27" s="189"/>
      <c r="L27" s="190"/>
      <c r="M27" s="181"/>
      <c r="N27" s="51"/>
      <c r="O27" s="53"/>
      <c r="P27" s="53"/>
      <c r="Q27" s="57"/>
      <c r="S27" s="108" t="str">
        <f t="shared" si="0"/>
        <v/>
      </c>
      <c r="V27" s="89" t="str">
        <f>IF(F27="","",VLOOKUP(F27,M1048540:N1048552,2,FALSE))</f>
        <v/>
      </c>
    </row>
    <row r="28" spans="1:22">
      <c r="A28" s="84"/>
      <c r="B28" s="14"/>
      <c r="C28" s="15"/>
      <c r="D28" s="15"/>
      <c r="E28" s="15"/>
      <c r="F28" s="16"/>
      <c r="G28" s="16"/>
      <c r="H28" s="17"/>
      <c r="I28" s="47"/>
      <c r="J28" s="175"/>
      <c r="K28" s="187"/>
      <c r="L28" s="188"/>
      <c r="M28" s="180"/>
      <c r="N28" s="52"/>
      <c r="O28" s="54"/>
      <c r="P28" s="54"/>
      <c r="Q28" s="58"/>
      <c r="S28" s="108" t="str">
        <f t="shared" si="0"/>
        <v/>
      </c>
      <c r="V28" s="89" t="str">
        <f>IF(F28="","",VLOOKUP(F28,M1048541:N1048553,2,FALSE))</f>
        <v/>
      </c>
    </row>
    <row r="29" spans="1:22">
      <c r="A29" s="84"/>
      <c r="B29" s="18"/>
      <c r="C29" s="19"/>
      <c r="D29" s="19"/>
      <c r="E29" s="19"/>
      <c r="F29" s="12"/>
      <c r="G29" s="20"/>
      <c r="H29" s="21"/>
      <c r="I29" s="43"/>
      <c r="J29" s="176"/>
      <c r="K29" s="189"/>
      <c r="L29" s="190"/>
      <c r="M29" s="181"/>
      <c r="N29" s="51"/>
      <c r="O29" s="53"/>
      <c r="P29" s="53"/>
      <c r="Q29" s="57"/>
      <c r="S29" s="108" t="str">
        <f t="shared" si="0"/>
        <v/>
      </c>
      <c r="V29" s="89" t="str">
        <f>IF(F29="","",VLOOKUP(F29,M1048542:N1048554,2,FALSE))</f>
        <v/>
      </c>
    </row>
    <row r="30" spans="1:22">
      <c r="A30" s="84"/>
      <c r="B30" s="14"/>
      <c r="C30" s="15"/>
      <c r="D30" s="15"/>
      <c r="E30" s="15"/>
      <c r="F30" s="16"/>
      <c r="G30" s="16"/>
      <c r="H30" s="17"/>
      <c r="I30" s="47"/>
      <c r="J30" s="175"/>
      <c r="K30" s="187"/>
      <c r="L30" s="188"/>
      <c r="M30" s="180"/>
      <c r="N30" s="52"/>
      <c r="O30" s="54"/>
      <c r="P30" s="54"/>
      <c r="Q30" s="58"/>
      <c r="S30" s="108" t="str">
        <f t="shared" si="0"/>
        <v/>
      </c>
      <c r="V30" s="89" t="str">
        <f>IF(F30="","",VLOOKUP(F30,M1048543:N1048555,2,FALSE))</f>
        <v/>
      </c>
    </row>
    <row r="31" spans="1:22">
      <c r="A31" s="84"/>
      <c r="B31" s="18"/>
      <c r="C31" s="19"/>
      <c r="D31" s="19"/>
      <c r="E31" s="19"/>
      <c r="F31" s="12"/>
      <c r="G31" s="20"/>
      <c r="H31" s="21"/>
      <c r="I31" s="43"/>
      <c r="J31" s="176"/>
      <c r="K31" s="189"/>
      <c r="L31" s="190"/>
      <c r="M31" s="181"/>
      <c r="N31" s="51"/>
      <c r="O31" s="53"/>
      <c r="P31" s="53"/>
      <c r="Q31" s="57"/>
      <c r="S31" s="108" t="str">
        <f t="shared" si="0"/>
        <v/>
      </c>
      <c r="V31" s="89" t="str">
        <f>IF(F31="","",VLOOKUP(F31,M1048544:N1048556,2,FALSE))</f>
        <v/>
      </c>
    </row>
    <row r="32" spans="1:22">
      <c r="A32" s="84"/>
      <c r="B32" s="14"/>
      <c r="C32" s="15"/>
      <c r="D32" s="15"/>
      <c r="E32" s="15"/>
      <c r="F32" s="16"/>
      <c r="G32" s="16"/>
      <c r="H32" s="17"/>
      <c r="I32" s="47"/>
      <c r="J32" s="175"/>
      <c r="K32" s="187"/>
      <c r="L32" s="188"/>
      <c r="M32" s="180"/>
      <c r="N32" s="52"/>
      <c r="O32" s="54"/>
      <c r="P32" s="54"/>
      <c r="Q32" s="58"/>
      <c r="S32" s="108" t="str">
        <f t="shared" si="0"/>
        <v/>
      </c>
      <c r="V32" s="89" t="str">
        <f>IF(F32="","",VLOOKUP(F32,M1048545:N1048557,2,FALSE))</f>
        <v/>
      </c>
    </row>
    <row r="33" spans="1:22">
      <c r="A33" s="84"/>
      <c r="B33" s="18"/>
      <c r="C33" s="19"/>
      <c r="D33" s="19"/>
      <c r="E33" s="19"/>
      <c r="F33" s="12"/>
      <c r="G33" s="20"/>
      <c r="H33" s="21"/>
      <c r="I33" s="43"/>
      <c r="J33" s="176"/>
      <c r="K33" s="189"/>
      <c r="L33" s="190"/>
      <c r="M33" s="181"/>
      <c r="N33" s="51"/>
      <c r="O33" s="53"/>
      <c r="P33" s="53"/>
      <c r="Q33" s="57"/>
      <c r="S33" s="108" t="str">
        <f t="shared" si="0"/>
        <v/>
      </c>
      <c r="V33" s="89" t="str">
        <f>IF(F33="","",VLOOKUP(F33,M1048546:N1048558,2,FALSE))</f>
        <v/>
      </c>
    </row>
    <row r="34" spans="1:22" ht="13.5" customHeight="1">
      <c r="A34" s="84"/>
      <c r="B34" s="14"/>
      <c r="C34" s="15"/>
      <c r="D34" s="15"/>
      <c r="E34" s="15"/>
      <c r="F34" s="16"/>
      <c r="G34" s="16"/>
      <c r="H34" s="17"/>
      <c r="I34" s="47"/>
      <c r="J34" s="175"/>
      <c r="K34" s="187"/>
      <c r="L34" s="188"/>
      <c r="M34" s="180"/>
      <c r="N34" s="52"/>
      <c r="O34" s="54"/>
      <c r="P34" s="54"/>
      <c r="Q34" s="58"/>
      <c r="S34" s="108" t="str">
        <f t="shared" si="0"/>
        <v/>
      </c>
      <c r="V34" s="89" t="str">
        <f>IF(F34="","",VLOOKUP(F34,M1048547:N1048559,2,FALSE))</f>
        <v/>
      </c>
    </row>
    <row r="35" spans="1:22" ht="13.5" customHeight="1">
      <c r="A35" s="84"/>
      <c r="B35" s="18"/>
      <c r="C35" s="19"/>
      <c r="D35" s="19"/>
      <c r="E35" s="19"/>
      <c r="F35" s="12"/>
      <c r="G35" s="20"/>
      <c r="H35" s="21"/>
      <c r="I35" s="43"/>
      <c r="J35" s="176"/>
      <c r="K35" s="189"/>
      <c r="L35" s="190"/>
      <c r="M35" s="181"/>
      <c r="N35" s="51"/>
      <c r="O35" s="53"/>
      <c r="P35" s="53"/>
      <c r="Q35" s="57"/>
      <c r="S35" s="108" t="str">
        <f t="shared" si="0"/>
        <v/>
      </c>
      <c r="V35" s="89" t="str">
        <f>IF(F35="","",VLOOKUP(F35,M1048548:N1048560,2,FALSE))</f>
        <v/>
      </c>
    </row>
    <row r="36" spans="1:22">
      <c r="B36" s="14"/>
      <c r="C36" s="15"/>
      <c r="D36" s="15"/>
      <c r="E36" s="15"/>
      <c r="F36" s="16"/>
      <c r="G36" s="16"/>
      <c r="H36" s="17"/>
      <c r="I36" s="47"/>
      <c r="J36" s="175"/>
      <c r="K36" s="187"/>
      <c r="L36" s="188"/>
      <c r="M36" s="180"/>
      <c r="N36" s="52"/>
      <c r="O36" s="54"/>
      <c r="P36" s="54"/>
      <c r="Q36" s="58"/>
      <c r="S36" s="108" t="str">
        <f t="shared" si="0"/>
        <v/>
      </c>
      <c r="V36" s="89" t="str">
        <f>IF(F36="","",VLOOKUP(F36,M1048549:N1048561,2,FALSE))</f>
        <v/>
      </c>
    </row>
    <row r="37" spans="1:22">
      <c r="B37" s="18"/>
      <c r="C37" s="19"/>
      <c r="D37" s="19"/>
      <c r="E37" s="19"/>
      <c r="F37" s="12"/>
      <c r="G37" s="20"/>
      <c r="H37" s="21"/>
      <c r="I37" s="43"/>
      <c r="J37" s="176"/>
      <c r="K37" s="189"/>
      <c r="L37" s="190"/>
      <c r="M37" s="181"/>
      <c r="N37" s="51"/>
      <c r="O37" s="53"/>
      <c r="P37" s="53"/>
      <c r="Q37" s="57"/>
      <c r="S37" s="108" t="str">
        <f t="shared" si="0"/>
        <v/>
      </c>
      <c r="V37" s="89" t="str">
        <f>IF(F37="","",VLOOKUP(F37,M1048550:N1048562,2,FALSE))</f>
        <v/>
      </c>
    </row>
    <row r="38" spans="1:22">
      <c r="B38" s="14"/>
      <c r="C38" s="15"/>
      <c r="D38" s="15"/>
      <c r="E38" s="15"/>
      <c r="F38" s="16"/>
      <c r="G38" s="16"/>
      <c r="H38" s="17"/>
      <c r="I38" s="47"/>
      <c r="J38" s="175"/>
      <c r="K38" s="187"/>
      <c r="L38" s="188"/>
      <c r="M38" s="180"/>
      <c r="N38" s="52"/>
      <c r="O38" s="54"/>
      <c r="P38" s="54"/>
      <c r="Q38" s="58"/>
      <c r="S38" s="108" t="str">
        <f t="shared" si="0"/>
        <v/>
      </c>
      <c r="V38" s="89" t="str">
        <f>IF(F38="","",VLOOKUP(F38,M1048551:N1048563,2,FALSE))</f>
        <v/>
      </c>
    </row>
    <row r="39" spans="1:22">
      <c r="B39" s="18"/>
      <c r="C39" s="19"/>
      <c r="D39" s="19"/>
      <c r="E39" s="19"/>
      <c r="F39" s="12"/>
      <c r="G39" s="20"/>
      <c r="H39" s="21"/>
      <c r="I39" s="43"/>
      <c r="J39" s="176"/>
      <c r="K39" s="189"/>
      <c r="L39" s="190"/>
      <c r="M39" s="181"/>
      <c r="N39" s="51"/>
      <c r="O39" s="53"/>
      <c r="P39" s="53"/>
      <c r="Q39" s="57"/>
      <c r="S39" s="108" t="str">
        <f t="shared" si="0"/>
        <v/>
      </c>
      <c r="V39" s="89" t="str">
        <f>IF(F39="","",VLOOKUP(F39,M1048552:N1048564,2,FALSE))</f>
        <v/>
      </c>
    </row>
    <row r="40" spans="1:22">
      <c r="B40" s="14"/>
      <c r="C40" s="15"/>
      <c r="D40" s="15"/>
      <c r="E40" s="15"/>
      <c r="F40" s="16"/>
      <c r="G40" s="16"/>
      <c r="H40" s="17"/>
      <c r="I40" s="47"/>
      <c r="J40" s="175"/>
      <c r="K40" s="187"/>
      <c r="L40" s="188"/>
      <c r="M40" s="180"/>
      <c r="N40" s="52"/>
      <c r="O40" s="54"/>
      <c r="P40" s="54"/>
      <c r="Q40" s="58"/>
      <c r="S40" s="108" t="str">
        <f t="shared" si="0"/>
        <v/>
      </c>
      <c r="V40" s="89" t="str">
        <f>IF(F40="","",VLOOKUP(F40,M1048553:N1048565,2,FALSE))</f>
        <v/>
      </c>
    </row>
    <row r="41" spans="1:22">
      <c r="B41" s="18"/>
      <c r="C41" s="19"/>
      <c r="D41" s="19"/>
      <c r="E41" s="19"/>
      <c r="F41" s="12"/>
      <c r="G41" s="20"/>
      <c r="H41" s="21"/>
      <c r="I41" s="43"/>
      <c r="J41" s="176"/>
      <c r="K41" s="189"/>
      <c r="L41" s="190"/>
      <c r="M41" s="181"/>
      <c r="N41" s="51"/>
      <c r="O41" s="53"/>
      <c r="P41" s="53"/>
      <c r="Q41" s="57"/>
      <c r="S41" s="108" t="str">
        <f t="shared" si="0"/>
        <v/>
      </c>
      <c r="V41" s="89" t="str">
        <f>IF(F41="","",VLOOKUP(F41,M1048554:N1048566,2,FALSE))</f>
        <v/>
      </c>
    </row>
    <row r="42" spans="1:22">
      <c r="B42" s="14"/>
      <c r="C42" s="15"/>
      <c r="D42" s="15"/>
      <c r="E42" s="15"/>
      <c r="F42" s="16"/>
      <c r="G42" s="16"/>
      <c r="H42" s="17"/>
      <c r="I42" s="47"/>
      <c r="J42" s="175"/>
      <c r="K42" s="187"/>
      <c r="L42" s="188"/>
      <c r="M42" s="180"/>
      <c r="N42" s="52"/>
      <c r="O42" s="54"/>
      <c r="P42" s="54"/>
      <c r="Q42" s="58"/>
      <c r="S42" s="108" t="str">
        <f t="shared" si="0"/>
        <v/>
      </c>
      <c r="V42" s="89" t="str">
        <f>IF(F42="","",VLOOKUP(F42,M1048555:N1048567,2,FALSE))</f>
        <v/>
      </c>
    </row>
    <row r="43" spans="1:22">
      <c r="B43" s="18"/>
      <c r="C43" s="19"/>
      <c r="D43" s="19"/>
      <c r="E43" s="19"/>
      <c r="F43" s="12"/>
      <c r="G43" s="20"/>
      <c r="H43" s="21"/>
      <c r="I43" s="43"/>
      <c r="J43" s="176"/>
      <c r="K43" s="189"/>
      <c r="L43" s="190"/>
      <c r="M43" s="181"/>
      <c r="N43" s="51"/>
      <c r="O43" s="53"/>
      <c r="P43" s="53"/>
      <c r="Q43" s="57"/>
      <c r="S43" s="108" t="str">
        <f t="shared" si="0"/>
        <v/>
      </c>
      <c r="V43" s="89" t="str">
        <f>IF(F43="","",VLOOKUP(F43,M1048556:N1048568,2,FALSE))</f>
        <v/>
      </c>
    </row>
    <row r="44" spans="1:22">
      <c r="B44" s="14"/>
      <c r="C44" s="15"/>
      <c r="D44" s="15"/>
      <c r="E44" s="15"/>
      <c r="F44" s="16"/>
      <c r="G44" s="16"/>
      <c r="H44" s="17"/>
      <c r="I44" s="47"/>
      <c r="J44" s="175"/>
      <c r="K44" s="187"/>
      <c r="L44" s="188"/>
      <c r="M44" s="180"/>
      <c r="N44" s="52"/>
      <c r="O44" s="54"/>
      <c r="P44" s="54"/>
      <c r="Q44" s="58"/>
      <c r="S44" s="108" t="str">
        <f t="shared" si="0"/>
        <v/>
      </c>
      <c r="V44" s="89" t="str">
        <f>IF(F44="","",VLOOKUP(F44,M1048557:N1048569,2,FALSE))</f>
        <v/>
      </c>
    </row>
    <row r="45" spans="1:22">
      <c r="B45" s="18"/>
      <c r="C45" s="19"/>
      <c r="D45" s="19"/>
      <c r="E45" s="19"/>
      <c r="F45" s="12"/>
      <c r="G45" s="20"/>
      <c r="H45" s="21"/>
      <c r="I45" s="43"/>
      <c r="J45" s="176"/>
      <c r="K45" s="189"/>
      <c r="L45" s="190"/>
      <c r="M45" s="181"/>
      <c r="N45" s="51"/>
      <c r="O45" s="53"/>
      <c r="P45" s="53"/>
      <c r="Q45" s="57"/>
      <c r="S45" s="108" t="str">
        <f t="shared" si="0"/>
        <v/>
      </c>
      <c r="V45" s="89" t="str">
        <f>IF(F45="","",VLOOKUP(F45,M1048558:N1048570,2,FALSE))</f>
        <v/>
      </c>
    </row>
    <row r="46" spans="1:22">
      <c r="B46" s="14"/>
      <c r="C46" s="15"/>
      <c r="D46" s="15"/>
      <c r="E46" s="15"/>
      <c r="F46" s="16"/>
      <c r="G46" s="16"/>
      <c r="H46" s="17"/>
      <c r="I46" s="47"/>
      <c r="J46" s="175"/>
      <c r="K46" s="187"/>
      <c r="L46" s="188"/>
      <c r="M46" s="180"/>
      <c r="N46" s="52"/>
      <c r="O46" s="54"/>
      <c r="P46" s="54"/>
      <c r="Q46" s="58"/>
      <c r="S46" s="108" t="str">
        <f t="shared" si="0"/>
        <v/>
      </c>
      <c r="V46" s="89" t="str">
        <f>IF(F46="","",VLOOKUP(F46,M1048559:N1048571,2,FALSE))</f>
        <v/>
      </c>
    </row>
    <row r="47" spans="1:22">
      <c r="B47" s="18"/>
      <c r="C47" s="19"/>
      <c r="D47" s="19"/>
      <c r="E47" s="19"/>
      <c r="F47" s="12"/>
      <c r="G47" s="20"/>
      <c r="H47" s="21"/>
      <c r="I47" s="43"/>
      <c r="J47" s="176"/>
      <c r="K47" s="189"/>
      <c r="L47" s="190"/>
      <c r="M47" s="181"/>
      <c r="N47" s="51"/>
      <c r="O47" s="53"/>
      <c r="P47" s="53"/>
      <c r="Q47" s="57"/>
      <c r="S47" s="108" t="str">
        <f t="shared" si="0"/>
        <v/>
      </c>
      <c r="V47" s="89" t="str">
        <f>IF(F47="","",VLOOKUP(F47,M1048560:N1048572,2,FALSE))</f>
        <v/>
      </c>
    </row>
    <row r="48" spans="1:22">
      <c r="B48" s="14"/>
      <c r="C48" s="15"/>
      <c r="D48" s="15"/>
      <c r="E48" s="15"/>
      <c r="F48" s="16"/>
      <c r="G48" s="16"/>
      <c r="H48" s="17"/>
      <c r="I48" s="47"/>
      <c r="J48" s="175"/>
      <c r="K48" s="187"/>
      <c r="L48" s="188"/>
      <c r="M48" s="180"/>
      <c r="N48" s="52"/>
      <c r="O48" s="54"/>
      <c r="P48" s="54"/>
      <c r="Q48" s="58"/>
      <c r="S48" s="108" t="str">
        <f t="shared" si="0"/>
        <v/>
      </c>
      <c r="V48" s="89" t="str">
        <f>IF(F48="","",VLOOKUP(F48,M1048561:N1048573,2,FALSE))</f>
        <v/>
      </c>
    </row>
    <row r="49" spans="2:22">
      <c r="B49" s="18"/>
      <c r="C49" s="19"/>
      <c r="D49" s="19"/>
      <c r="E49" s="19"/>
      <c r="F49" s="12"/>
      <c r="G49" s="20"/>
      <c r="H49" s="21"/>
      <c r="I49" s="43"/>
      <c r="J49" s="176"/>
      <c r="K49" s="189"/>
      <c r="L49" s="190"/>
      <c r="M49" s="181"/>
      <c r="N49" s="51"/>
      <c r="O49" s="53"/>
      <c r="P49" s="53"/>
      <c r="Q49" s="57"/>
      <c r="S49" s="108" t="str">
        <f t="shared" si="0"/>
        <v/>
      </c>
      <c r="V49" s="89" t="str">
        <f>IF(F49="","",VLOOKUP(F49,M1048562:N1048574,2,FALSE))</f>
        <v/>
      </c>
    </row>
    <row r="50" spans="2:22">
      <c r="B50" s="14"/>
      <c r="C50" s="15"/>
      <c r="D50" s="15"/>
      <c r="E50" s="15"/>
      <c r="F50" s="16"/>
      <c r="G50" s="16"/>
      <c r="H50" s="17"/>
      <c r="I50" s="47"/>
      <c r="J50" s="175"/>
      <c r="K50" s="187"/>
      <c r="L50" s="188"/>
      <c r="M50" s="180"/>
      <c r="N50" s="52"/>
      <c r="O50" s="54"/>
      <c r="P50" s="54"/>
      <c r="Q50" s="58"/>
      <c r="S50" s="108" t="str">
        <f t="shared" si="0"/>
        <v/>
      </c>
      <c r="V50" s="89" t="str">
        <f>IF(F50="","",VLOOKUP(F50,M1048563:N1048575,2,FALSE))</f>
        <v/>
      </c>
    </row>
    <row r="51" spans="2:22">
      <c r="B51" s="18"/>
      <c r="C51" s="19"/>
      <c r="D51" s="19"/>
      <c r="E51" s="19"/>
      <c r="F51" s="12"/>
      <c r="G51" s="20"/>
      <c r="H51" s="21"/>
      <c r="I51" s="43"/>
      <c r="J51" s="176"/>
      <c r="K51" s="189"/>
      <c r="L51" s="190"/>
      <c r="M51" s="181"/>
      <c r="N51" s="51"/>
      <c r="O51" s="53"/>
      <c r="P51" s="53"/>
      <c r="Q51" s="57"/>
      <c r="S51" s="108" t="str">
        <f t="shared" si="0"/>
        <v/>
      </c>
      <c r="V51" s="89" t="str">
        <f>IF(F51="","",VLOOKUP(F51,M1048564:N1048576,2,FALSE))</f>
        <v/>
      </c>
    </row>
    <row r="52" spans="2:22">
      <c r="B52" s="14"/>
      <c r="C52" s="15"/>
      <c r="D52" s="15"/>
      <c r="E52" s="15"/>
      <c r="F52" s="16"/>
      <c r="G52" s="16"/>
      <c r="H52" s="17"/>
      <c r="I52" s="47"/>
      <c r="J52" s="175"/>
      <c r="K52" s="187"/>
      <c r="L52" s="188"/>
      <c r="M52" s="180"/>
      <c r="N52" s="52"/>
      <c r="O52" s="54"/>
      <c r="P52" s="54"/>
      <c r="Q52" s="58"/>
      <c r="S52" s="108" t="str">
        <f t="shared" si="0"/>
        <v/>
      </c>
      <c r="V52" s="89" t="str">
        <f>IF(F52="","",VLOOKUP(F52,#REF!,2,FALSE))</f>
        <v/>
      </c>
    </row>
    <row r="53" spans="2:22">
      <c r="B53" s="18"/>
      <c r="C53" s="19"/>
      <c r="D53" s="19"/>
      <c r="E53" s="19"/>
      <c r="F53" s="12"/>
      <c r="G53" s="20"/>
      <c r="H53" s="21"/>
      <c r="I53" s="43"/>
      <c r="J53" s="176"/>
      <c r="K53" s="189"/>
      <c r="L53" s="190"/>
      <c r="M53" s="181"/>
      <c r="N53" s="51"/>
      <c r="O53" s="53"/>
      <c r="P53" s="53"/>
      <c r="Q53" s="57"/>
      <c r="S53" s="108" t="str">
        <f t="shared" si="0"/>
        <v/>
      </c>
      <c r="V53" s="89" t="str">
        <f>IF(F53="","",VLOOKUP(F53,#REF!,2,FALSE))</f>
        <v/>
      </c>
    </row>
    <row r="54" spans="2:22">
      <c r="B54" s="14"/>
      <c r="C54" s="15"/>
      <c r="D54" s="15"/>
      <c r="E54" s="15"/>
      <c r="F54" s="16"/>
      <c r="G54" s="16"/>
      <c r="H54" s="17"/>
      <c r="I54" s="47"/>
      <c r="J54" s="175"/>
      <c r="K54" s="187"/>
      <c r="L54" s="188"/>
      <c r="M54" s="180"/>
      <c r="N54" s="52"/>
      <c r="O54" s="54"/>
      <c r="P54" s="54"/>
      <c r="Q54" s="58"/>
      <c r="S54" s="108" t="str">
        <f t="shared" si="0"/>
        <v/>
      </c>
      <c r="V54" s="89" t="str">
        <f>IF(F54="","",VLOOKUP(F54,#REF!,2,FALSE))</f>
        <v/>
      </c>
    </row>
    <row r="55" spans="2:22">
      <c r="B55" s="18"/>
      <c r="C55" s="19"/>
      <c r="D55" s="19"/>
      <c r="E55" s="19"/>
      <c r="F55" s="12"/>
      <c r="G55" s="20"/>
      <c r="H55" s="21"/>
      <c r="I55" s="43"/>
      <c r="J55" s="176"/>
      <c r="K55" s="189"/>
      <c r="L55" s="190"/>
      <c r="M55" s="181"/>
      <c r="N55" s="51"/>
      <c r="O55" s="53"/>
      <c r="P55" s="53"/>
      <c r="Q55" s="57"/>
      <c r="S55" s="108" t="str">
        <f t="shared" si="0"/>
        <v/>
      </c>
      <c r="V55" s="89" t="str">
        <f>IF(F55="","",VLOOKUP(F55,#REF!,2,FALSE))</f>
        <v/>
      </c>
    </row>
    <row r="56" spans="2:22">
      <c r="B56" s="14"/>
      <c r="C56" s="15"/>
      <c r="D56" s="15"/>
      <c r="E56" s="15"/>
      <c r="F56" s="16"/>
      <c r="G56" s="16"/>
      <c r="H56" s="17"/>
      <c r="I56" s="47"/>
      <c r="J56" s="175"/>
      <c r="K56" s="187"/>
      <c r="L56" s="188"/>
      <c r="M56" s="180"/>
      <c r="N56" s="52"/>
      <c r="O56" s="54"/>
      <c r="P56" s="54"/>
      <c r="Q56" s="58"/>
      <c r="S56" s="108" t="str">
        <f t="shared" si="0"/>
        <v/>
      </c>
      <c r="V56" s="89" t="str">
        <f>IF(F56="","",VLOOKUP(F56,#REF!,2,FALSE))</f>
        <v/>
      </c>
    </row>
    <row r="57" spans="2:22">
      <c r="B57" s="18"/>
      <c r="C57" s="19"/>
      <c r="D57" s="19"/>
      <c r="E57" s="19"/>
      <c r="F57" s="12"/>
      <c r="G57" s="20"/>
      <c r="H57" s="21"/>
      <c r="I57" s="43"/>
      <c r="J57" s="176"/>
      <c r="K57" s="189"/>
      <c r="L57" s="190"/>
      <c r="M57" s="181"/>
      <c r="N57" s="51"/>
      <c r="O57" s="53"/>
      <c r="P57" s="53"/>
      <c r="Q57" s="57"/>
      <c r="S57" s="108" t="str">
        <f t="shared" si="0"/>
        <v/>
      </c>
      <c r="V57" s="89" t="str">
        <f>IF(F57="","",VLOOKUP(F57,#REF!,2,FALSE))</f>
        <v/>
      </c>
    </row>
    <row r="58" spans="2:22">
      <c r="B58" s="14"/>
      <c r="C58" s="15"/>
      <c r="D58" s="15"/>
      <c r="E58" s="15"/>
      <c r="F58" s="16"/>
      <c r="G58" s="16"/>
      <c r="H58" s="17"/>
      <c r="I58" s="47"/>
      <c r="J58" s="175"/>
      <c r="K58" s="187"/>
      <c r="L58" s="188"/>
      <c r="M58" s="180"/>
      <c r="N58" s="52"/>
      <c r="O58" s="54"/>
      <c r="P58" s="54"/>
      <c r="Q58" s="58"/>
      <c r="S58" s="108" t="str">
        <f t="shared" si="0"/>
        <v/>
      </c>
      <c r="V58" s="89" t="str">
        <f>IF(F58="","",VLOOKUP(F58,#REF!,2,FALSE))</f>
        <v/>
      </c>
    </row>
    <row r="59" spans="2:22">
      <c r="B59" s="18"/>
      <c r="C59" s="19"/>
      <c r="D59" s="19"/>
      <c r="E59" s="19"/>
      <c r="F59" s="12"/>
      <c r="G59" s="20"/>
      <c r="H59" s="21"/>
      <c r="I59" s="43"/>
      <c r="J59" s="176"/>
      <c r="K59" s="189"/>
      <c r="L59" s="190"/>
      <c r="M59" s="181"/>
      <c r="N59" s="51"/>
      <c r="O59" s="53"/>
      <c r="P59" s="53"/>
      <c r="Q59" s="57"/>
      <c r="S59" s="108" t="str">
        <f t="shared" si="0"/>
        <v/>
      </c>
      <c r="V59" s="89" t="str">
        <f>IF(F59="","",VLOOKUP(F59,#REF!,2,FALSE))</f>
        <v/>
      </c>
    </row>
    <row r="60" spans="2:22">
      <c r="B60" s="14"/>
      <c r="C60" s="15"/>
      <c r="D60" s="15"/>
      <c r="E60" s="15"/>
      <c r="F60" s="16"/>
      <c r="G60" s="16"/>
      <c r="H60" s="17"/>
      <c r="I60" s="47"/>
      <c r="J60" s="175"/>
      <c r="K60" s="187"/>
      <c r="L60" s="188"/>
      <c r="M60" s="180"/>
      <c r="N60" s="52"/>
      <c r="O60" s="54"/>
      <c r="P60" s="54"/>
      <c r="Q60" s="58"/>
      <c r="S60" s="108" t="str">
        <f t="shared" si="0"/>
        <v/>
      </c>
      <c r="V60" s="89" t="str">
        <f>IF(F60="","",VLOOKUP(F60,#REF!,2,FALSE))</f>
        <v/>
      </c>
    </row>
    <row r="61" spans="2:22">
      <c r="B61" s="22"/>
      <c r="C61" s="23"/>
      <c r="D61" s="23"/>
      <c r="E61" s="23"/>
      <c r="F61" s="12"/>
      <c r="G61" s="24"/>
      <c r="H61" s="25"/>
      <c r="I61" s="43"/>
      <c r="J61" s="176"/>
      <c r="K61" s="189"/>
      <c r="L61" s="190"/>
      <c r="M61" s="181"/>
      <c r="N61" s="51"/>
      <c r="O61" s="53"/>
      <c r="P61" s="53"/>
      <c r="Q61" s="57"/>
      <c r="S61" s="108" t="str">
        <f t="shared" si="0"/>
        <v/>
      </c>
      <c r="V61" s="89" t="str">
        <f>IF(F61="","",VLOOKUP(F61,#REF!,2,FALSE))</f>
        <v/>
      </c>
    </row>
    <row r="62" spans="2:22" ht="14.25" thickBot="1">
      <c r="B62" s="26"/>
      <c r="C62" s="27"/>
      <c r="D62" s="27"/>
      <c r="E62" s="27"/>
      <c r="F62" s="16"/>
      <c r="G62" s="28"/>
      <c r="H62" s="29"/>
      <c r="I62" s="49"/>
      <c r="J62" s="177"/>
      <c r="K62" s="191"/>
      <c r="L62" s="192"/>
      <c r="M62" s="182"/>
      <c r="N62" s="45"/>
      <c r="O62" s="55"/>
      <c r="P62" s="55"/>
      <c r="Q62" s="46"/>
      <c r="S62" s="109" t="str">
        <f t="shared" si="0"/>
        <v/>
      </c>
      <c r="V62" s="89" t="str">
        <f>IF(F62="","",VLOOKUP(F62,#REF!,2,FALSE))</f>
        <v/>
      </c>
    </row>
    <row r="63" spans="2:22" ht="14.25" thickBo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Q63" s="73">
        <f>SUM(S13:S62)</f>
        <v>0</v>
      </c>
    </row>
    <row r="1048495" spans="17:17">
      <c r="Q1048495" s="32">
        <v>1</v>
      </c>
    </row>
    <row r="1048496" spans="17:17">
      <c r="Q1048496" s="32">
        <v>2</v>
      </c>
    </row>
    <row r="1048497" spans="17:17">
      <c r="Q1048497" s="32">
        <v>3</v>
      </c>
    </row>
    <row r="1048498" spans="17:17">
      <c r="Q1048498" s="32">
        <v>4</v>
      </c>
    </row>
    <row r="1048499" spans="17:17">
      <c r="Q1048499" s="32">
        <v>5</v>
      </c>
    </row>
    <row r="1048500" spans="17:17">
      <c r="Q1048500" s="32">
        <v>6</v>
      </c>
    </row>
    <row r="1048501" spans="17:17">
      <c r="Q1048501" s="32">
        <v>7</v>
      </c>
    </row>
    <row r="1048502" spans="17:17">
      <c r="Q1048502" s="32">
        <v>8</v>
      </c>
    </row>
    <row r="1048503" spans="17:17">
      <c r="Q1048503" s="32">
        <v>9</v>
      </c>
    </row>
    <row r="1048504" spans="17:17">
      <c r="Q1048504" s="32">
        <v>10</v>
      </c>
    </row>
    <row r="1048505" spans="17:17">
      <c r="Q1048505" s="32">
        <v>11</v>
      </c>
    </row>
    <row r="1048506" spans="17:17">
      <c r="Q1048506" s="32">
        <v>12</v>
      </c>
    </row>
    <row r="1048507" spans="17:17">
      <c r="Q1048507" s="32">
        <v>13</v>
      </c>
    </row>
    <row r="1048508" spans="17:17">
      <c r="Q1048508" s="32">
        <v>14</v>
      </c>
    </row>
    <row r="1048509" spans="17:17">
      <c r="Q1048509" s="32">
        <v>15</v>
      </c>
    </row>
    <row r="1048510" spans="17:17">
      <c r="Q1048510" s="32">
        <v>16</v>
      </c>
    </row>
    <row r="1048511" spans="17:17">
      <c r="Q1048511" s="32">
        <v>17</v>
      </c>
    </row>
    <row r="1048512" spans="17:17">
      <c r="Q1048512" s="32">
        <v>18</v>
      </c>
    </row>
    <row r="1048513" spans="9:17">
      <c r="Q1048513" s="32">
        <v>19</v>
      </c>
    </row>
    <row r="1048514" spans="9:17">
      <c r="Q1048514" s="32">
        <v>20</v>
      </c>
    </row>
    <row r="1048515" spans="9:17">
      <c r="Q1048515" s="32">
        <v>21</v>
      </c>
    </row>
    <row r="1048516" spans="9:17">
      <c r="Q1048516" s="32">
        <v>22</v>
      </c>
    </row>
    <row r="1048517" spans="9:17">
      <c r="Q1048517" s="32">
        <v>23</v>
      </c>
    </row>
    <row r="1048518" spans="9:17">
      <c r="Q1048518" s="32">
        <v>24</v>
      </c>
    </row>
    <row r="1048519" spans="9:17">
      <c r="Q1048519" s="32">
        <v>25</v>
      </c>
    </row>
    <row r="1048520" spans="9:17">
      <c r="Q1048520" s="32">
        <v>26</v>
      </c>
    </row>
    <row r="1048521" spans="9:17">
      <c r="Q1048521" s="32">
        <v>27</v>
      </c>
    </row>
    <row r="1048522" spans="9:17">
      <c r="Q1048522" s="32">
        <v>28</v>
      </c>
    </row>
    <row r="1048523" spans="9:17">
      <c r="Q1048523" s="32">
        <v>29</v>
      </c>
    </row>
    <row r="1048524" spans="9:17">
      <c r="Q1048524" s="32">
        <v>30</v>
      </c>
    </row>
    <row r="1048525" spans="9:17">
      <c r="Q1048525" s="32">
        <v>31</v>
      </c>
    </row>
    <row r="1048526" spans="9:17">
      <c r="K1048526" s="32" t="s">
        <v>17</v>
      </c>
      <c r="M1048526" s="110" t="s">
        <v>18</v>
      </c>
      <c r="N1048526" s="89" t="s">
        <v>95</v>
      </c>
      <c r="Q1048526" s="32">
        <v>32</v>
      </c>
    </row>
    <row r="1048527" spans="9:17">
      <c r="I1048527" s="32" t="s">
        <v>81</v>
      </c>
      <c r="K1048527" s="32" t="s">
        <v>20</v>
      </c>
      <c r="M1048527" s="110" t="s">
        <v>21</v>
      </c>
      <c r="N1048527" s="89" t="s">
        <v>95</v>
      </c>
      <c r="Q1048527" s="32">
        <v>33</v>
      </c>
    </row>
    <row r="1048528" spans="9:17">
      <c r="I1048528" s="32" t="s">
        <v>83</v>
      </c>
      <c r="K1048528" s="32" t="s">
        <v>23</v>
      </c>
      <c r="M1048528" s="110" t="s">
        <v>24</v>
      </c>
      <c r="N1048528" s="89" t="s">
        <v>95</v>
      </c>
      <c r="Q1048528" s="32">
        <v>34</v>
      </c>
    </row>
    <row r="1048529" spans="9:17">
      <c r="I1048529" s="32" t="s">
        <v>85</v>
      </c>
      <c r="K1048529" s="32" t="s">
        <v>26</v>
      </c>
      <c r="M1048529" s="110" t="s">
        <v>27</v>
      </c>
      <c r="N1048529" s="89" t="s">
        <v>95</v>
      </c>
      <c r="Q1048529" s="32">
        <v>35</v>
      </c>
    </row>
    <row r="1048530" spans="9:17">
      <c r="I1048530" s="32" t="s">
        <v>86</v>
      </c>
      <c r="K1048530" s="32" t="s">
        <v>29</v>
      </c>
      <c r="M1048530" s="110" t="s">
        <v>30</v>
      </c>
      <c r="N1048530" s="89" t="s">
        <v>95</v>
      </c>
      <c r="Q1048530" s="32">
        <v>36</v>
      </c>
    </row>
    <row r="1048531" spans="9:17">
      <c r="I1048531" s="32" t="s">
        <v>87</v>
      </c>
      <c r="K1048531" s="32" t="s">
        <v>32</v>
      </c>
      <c r="M1048531" s="110" t="s">
        <v>33</v>
      </c>
      <c r="N1048531" s="89" t="s">
        <v>95</v>
      </c>
      <c r="Q1048531" s="32">
        <v>37</v>
      </c>
    </row>
    <row r="1048532" spans="9:17">
      <c r="I1048532" s="32" t="s">
        <v>88</v>
      </c>
      <c r="K1048532" s="32" t="s">
        <v>35</v>
      </c>
      <c r="M1048532" s="110" t="s">
        <v>36</v>
      </c>
      <c r="N1048532" s="89" t="s">
        <v>95</v>
      </c>
      <c r="Q1048532" s="32">
        <v>38</v>
      </c>
    </row>
    <row r="1048533" spans="9:17">
      <c r="I1048533" s="32" t="s">
        <v>89</v>
      </c>
      <c r="K1048533" s="32" t="s">
        <v>38</v>
      </c>
      <c r="M1048533" s="110" t="s">
        <v>39</v>
      </c>
      <c r="N1048533" s="89" t="s">
        <v>95</v>
      </c>
      <c r="Q1048533" s="32">
        <v>39</v>
      </c>
    </row>
    <row r="1048534" spans="9:17">
      <c r="I1048534" s="32" t="s">
        <v>91</v>
      </c>
      <c r="K1048534" s="32" t="s">
        <v>41</v>
      </c>
      <c r="M1048534" s="110" t="s">
        <v>42</v>
      </c>
      <c r="N1048534" s="89" t="s">
        <v>95</v>
      </c>
      <c r="Q1048534" s="32">
        <v>40</v>
      </c>
    </row>
    <row r="1048535" spans="9:17">
      <c r="K1048535" s="32" t="s">
        <v>44</v>
      </c>
      <c r="M1048535" s="110" t="s">
        <v>45</v>
      </c>
      <c r="N1048535" s="89" t="s">
        <v>95</v>
      </c>
      <c r="Q1048535" s="32">
        <v>41</v>
      </c>
    </row>
    <row r="1048536" spans="9:17">
      <c r="K1048536" s="32" t="s">
        <v>52</v>
      </c>
      <c r="M1048536" s="110" t="s">
        <v>47</v>
      </c>
      <c r="N1048536" s="89" t="s">
        <v>95</v>
      </c>
      <c r="Q1048536" s="32">
        <v>42</v>
      </c>
    </row>
    <row r="1048537" spans="9:17">
      <c r="K1048537" s="32" t="s">
        <v>54</v>
      </c>
      <c r="M1048537" s="110" t="s">
        <v>49</v>
      </c>
      <c r="N1048537" s="89" t="s">
        <v>95</v>
      </c>
      <c r="Q1048537" s="32">
        <v>43</v>
      </c>
    </row>
    <row r="1048538" spans="9:17">
      <c r="K1048538" s="32" t="s">
        <v>56</v>
      </c>
      <c r="M1048538" s="110" t="s">
        <v>92</v>
      </c>
      <c r="N1048538" s="89" t="s">
        <v>96</v>
      </c>
      <c r="Q1048538" s="32">
        <v>44</v>
      </c>
    </row>
    <row r="1048539" spans="9:17">
      <c r="K1048539" s="32" t="s">
        <v>58</v>
      </c>
      <c r="M1048539" s="110"/>
      <c r="Q1048539" s="32">
        <v>45</v>
      </c>
    </row>
    <row r="1048540" spans="9:17">
      <c r="K1048540" s="32" t="s">
        <v>60</v>
      </c>
      <c r="Q1048540" s="32">
        <v>46</v>
      </c>
    </row>
    <row r="1048541" spans="9:17">
      <c r="K1048541" s="32" t="s">
        <v>62</v>
      </c>
      <c r="Q1048541" s="32">
        <v>47</v>
      </c>
    </row>
    <row r="1048542" spans="9:17">
      <c r="K1048542" s="32" t="s">
        <v>64</v>
      </c>
      <c r="Q1048542" s="32">
        <v>48</v>
      </c>
    </row>
    <row r="1048543" spans="9:17">
      <c r="K1048543" s="32" t="s">
        <v>65</v>
      </c>
      <c r="Q1048543" s="32">
        <v>49</v>
      </c>
    </row>
    <row r="1048544" spans="9:17">
      <c r="K1048544" s="32" t="s">
        <v>66</v>
      </c>
      <c r="Q1048544" s="32">
        <v>50</v>
      </c>
    </row>
    <row r="1048545" spans="11:17">
      <c r="K1048545" s="32" t="s">
        <v>67</v>
      </c>
      <c r="Q1048545" s="32">
        <v>51</v>
      </c>
    </row>
    <row r="1048546" spans="11:17">
      <c r="K1048546" s="32" t="s">
        <v>68</v>
      </c>
      <c r="Q1048546" s="32">
        <v>52</v>
      </c>
    </row>
    <row r="1048547" spans="11:17">
      <c r="K1048547" s="32" t="s">
        <v>69</v>
      </c>
      <c r="Q1048547" s="32">
        <v>53</v>
      </c>
    </row>
    <row r="1048548" spans="11:17">
      <c r="K1048548" s="32" t="s">
        <v>70</v>
      </c>
      <c r="Q1048548" s="32">
        <v>54</v>
      </c>
    </row>
    <row r="1048549" spans="11:17">
      <c r="K1048549" s="32" t="s">
        <v>71</v>
      </c>
      <c r="Q1048549" s="32">
        <v>55</v>
      </c>
    </row>
    <row r="1048550" spans="11:17">
      <c r="K1048550" s="32" t="s">
        <v>72</v>
      </c>
      <c r="Q1048550" s="32">
        <v>56</v>
      </c>
    </row>
    <row r="1048551" spans="11:17">
      <c r="K1048551" s="32" t="s">
        <v>122</v>
      </c>
      <c r="Q1048551" s="32">
        <v>57</v>
      </c>
    </row>
    <row r="1048552" spans="11:17">
      <c r="K1048552" s="32" t="s">
        <v>123</v>
      </c>
      <c r="Q1048552" s="32">
        <v>58</v>
      </c>
    </row>
    <row r="1048553" spans="11:17">
      <c r="K1048553" s="32" t="s">
        <v>124</v>
      </c>
      <c r="Q1048553" s="32">
        <v>59</v>
      </c>
    </row>
    <row r="1048554" spans="11:17">
      <c r="K1048554" s="32" t="s">
        <v>16</v>
      </c>
      <c r="Q1048554" s="32">
        <v>60</v>
      </c>
    </row>
    <row r="1048555" spans="11:17">
      <c r="K1048555" s="32" t="s">
        <v>19</v>
      </c>
      <c r="Q1048555" s="32">
        <v>61</v>
      </c>
    </row>
    <row r="1048556" spans="11:17">
      <c r="K1048556" s="32" t="s">
        <v>22</v>
      </c>
      <c r="Q1048556" s="32">
        <v>62</v>
      </c>
    </row>
    <row r="1048557" spans="11:17">
      <c r="K1048557" s="32" t="s">
        <v>25</v>
      </c>
      <c r="Q1048557" s="32">
        <v>63</v>
      </c>
    </row>
    <row r="1048558" spans="11:17">
      <c r="K1048558" s="32" t="s">
        <v>28</v>
      </c>
      <c r="Q1048558" s="32">
        <v>64</v>
      </c>
    </row>
    <row r="1048559" spans="11:17">
      <c r="K1048559" s="32" t="s">
        <v>31</v>
      </c>
      <c r="Q1048559" s="32">
        <v>65</v>
      </c>
    </row>
    <row r="1048560" spans="11:17">
      <c r="K1048560" s="32" t="s">
        <v>34</v>
      </c>
      <c r="Q1048560" s="32">
        <v>66</v>
      </c>
    </row>
    <row r="1048561" spans="11:17">
      <c r="K1048561" s="32" t="s">
        <v>37</v>
      </c>
      <c r="Q1048561" s="32">
        <v>67</v>
      </c>
    </row>
    <row r="1048562" spans="11:17">
      <c r="K1048562" s="32" t="s">
        <v>40</v>
      </c>
      <c r="Q1048562" s="32">
        <v>68</v>
      </c>
    </row>
    <row r="1048563" spans="11:17">
      <c r="K1048563" s="32" t="s">
        <v>43</v>
      </c>
      <c r="Q1048563" s="32">
        <v>69</v>
      </c>
    </row>
    <row r="1048564" spans="11:17">
      <c r="K1048564" s="32" t="s">
        <v>46</v>
      </c>
      <c r="Q1048564" s="32">
        <v>70</v>
      </c>
    </row>
    <row r="1048565" spans="11:17">
      <c r="K1048565" s="32" t="s">
        <v>48</v>
      </c>
      <c r="Q1048565" s="32">
        <v>71</v>
      </c>
    </row>
    <row r="1048566" spans="11:17">
      <c r="K1048566" s="32" t="s">
        <v>50</v>
      </c>
      <c r="Q1048566" s="32">
        <v>72</v>
      </c>
    </row>
    <row r="1048567" spans="11:17">
      <c r="K1048567" s="32" t="s">
        <v>51</v>
      </c>
      <c r="Q1048567" s="32">
        <v>73</v>
      </c>
    </row>
    <row r="1048568" spans="11:17">
      <c r="K1048568" s="32" t="s">
        <v>53</v>
      </c>
      <c r="Q1048568" s="32">
        <v>74</v>
      </c>
    </row>
    <row r="1048569" spans="11:17">
      <c r="K1048569" s="32" t="s">
        <v>55</v>
      </c>
      <c r="Q1048569" s="32">
        <v>75</v>
      </c>
    </row>
    <row r="1048570" spans="11:17">
      <c r="K1048570" s="32" t="s">
        <v>57</v>
      </c>
      <c r="Q1048570" s="32">
        <v>76</v>
      </c>
    </row>
    <row r="1048571" spans="11:17">
      <c r="K1048571" s="32" t="s">
        <v>59</v>
      </c>
      <c r="Q1048571" s="32">
        <v>77</v>
      </c>
    </row>
    <row r="1048572" spans="11:17">
      <c r="K1048572" s="32" t="s">
        <v>61</v>
      </c>
      <c r="Q1048572" s="32">
        <v>78</v>
      </c>
    </row>
    <row r="1048573" spans="11:17">
      <c r="K1048573" s="32" t="s">
        <v>63</v>
      </c>
      <c r="Q1048573" s="32">
        <v>79</v>
      </c>
    </row>
    <row r="1048574" spans="11:17">
      <c r="Q1048574" s="32">
        <v>80</v>
      </c>
    </row>
  </sheetData>
  <sheetProtection sheet="1" objects="1" scenarios="1" selectLockedCells="1"/>
  <mergeCells count="24">
    <mergeCell ref="L11:M11"/>
    <mergeCell ref="G11:G12"/>
    <mergeCell ref="H11:H12"/>
    <mergeCell ref="J11:K11"/>
    <mergeCell ref="B9:C9"/>
    <mergeCell ref="D9:H9"/>
    <mergeCell ref="B11:B12"/>
    <mergeCell ref="C11:C12"/>
    <mergeCell ref="D11:D12"/>
    <mergeCell ref="E11:E12"/>
    <mergeCell ref="F11:F12"/>
    <mergeCell ref="B6:C6"/>
    <mergeCell ref="D6:H6"/>
    <mergeCell ref="B7:C7"/>
    <mergeCell ref="D7:H7"/>
    <mergeCell ref="B8:C8"/>
    <mergeCell ref="D8:H8"/>
    <mergeCell ref="B5:C5"/>
    <mergeCell ref="D5:H5"/>
    <mergeCell ref="K2:K3"/>
    <mergeCell ref="L2:L3"/>
    <mergeCell ref="M2:M3"/>
    <mergeCell ref="B4:C4"/>
    <mergeCell ref="D4:H4"/>
  </mergeCells>
  <phoneticPr fontId="3"/>
  <dataValidations count="10">
    <dataValidation type="list" allowBlank="1" showInputMessage="1" showErrorMessage="1" sqref="N12:Q12">
      <formula1>$B$1048526:$B$1048543</formula1>
    </dataValidation>
    <dataValidation type="list" allowBlank="1" showInputMessage="1" showErrorMessage="1" sqref="E13:E62">
      <formula1>$Q$1048495:$Q$1048574</formula1>
    </dataValidation>
    <dataValidation type="list" allowBlank="1" showInputMessage="1" showErrorMessage="1" sqref="D13:D62">
      <formula1>"男,女"</formula1>
    </dataValidation>
    <dataValidation type="list" allowBlank="1" showInputMessage="1" showErrorMessage="1" sqref="I13:I62">
      <formula1>"A) 小学生低学年（１年生～３年生）の部,B) 小学生高学年（４年生～６年生）の部"</formula1>
    </dataValidation>
    <dataValidation type="list" allowBlank="1" showInputMessage="1" showErrorMessage="1" sqref="K13:K62 M13:M62">
      <formula1>$K$1048526:$K$1048573</formula1>
    </dataValidation>
    <dataValidation type="list" allowBlank="1" showInputMessage="1" showErrorMessage="1" sqref="O13:O62">
      <formula1>"A) 小学3・4年生　男子の部,B) 小学3・4年生　女子の部,C) 小学5・6年生　男子の部,D) 小学5・6年生　女子の部"</formula1>
    </dataValidation>
    <dataValidation type="list" allowBlank="1" showInputMessage="1" showErrorMessage="1" sqref="P13:P62 N13:N62">
      <formula1>"A) 一般　男子の部,B) 一般　女子の部"</formula1>
    </dataValidation>
    <dataValidation type="list" allowBlank="1" showInputMessage="1" showErrorMessage="1" sqref="Q13:Q62">
      <formula1>"A) 中学生　男子の部,B) 中学生　女子の部,C) 高校生　男子の部,D) 高校生　女子の部"</formula1>
    </dataValidation>
    <dataValidation type="list" allowBlank="1" showInputMessage="1" showErrorMessage="1" sqref="J13:J62 L13:L62">
      <formula1>$I$1048527:$I$1048534</formula1>
    </dataValidation>
    <dataValidation type="list" allowBlank="1" showInputMessage="1" showErrorMessage="1" sqref="F13:F62">
      <formula1>$M$1048526:$M$1048538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8574"/>
  <sheetViews>
    <sheetView zoomScale="70" zoomScaleNormal="70" workbookViewId="0">
      <selection activeCell="J9" sqref="J9"/>
    </sheetView>
  </sheetViews>
  <sheetFormatPr defaultRowHeight="13.5"/>
  <cols>
    <col min="1" max="1" width="1.125" style="1" customWidth="1"/>
    <col min="2" max="2" width="19.625" style="1" customWidth="1"/>
    <col min="3" max="3" width="18.625" style="1" customWidth="1"/>
    <col min="4" max="4" width="7.875" style="1" customWidth="1"/>
    <col min="5" max="5" width="8.25" style="1" customWidth="1"/>
    <col min="6" max="6" width="18.75" style="1" customWidth="1"/>
    <col min="7" max="7" width="10.125" style="1" customWidth="1"/>
    <col min="8" max="8" width="20" style="1" customWidth="1"/>
    <col min="9" max="9" width="31.625" style="1" customWidth="1"/>
    <col min="10" max="10" width="32.625" style="1" customWidth="1"/>
    <col min="11" max="11" width="19.625" style="1" customWidth="1"/>
    <col min="12" max="12" width="32.625" style="1" customWidth="1"/>
    <col min="13" max="13" width="19.625" style="1" customWidth="1"/>
    <col min="14" max="15" width="19.5" style="1" customWidth="1"/>
    <col min="16" max="16" width="5.5" style="2" customWidth="1"/>
    <col min="17" max="17" width="12" style="1" customWidth="1"/>
    <col min="18" max="18" width="2.5" style="1" customWidth="1"/>
    <col min="19" max="19" width="9" style="1"/>
    <col min="20" max="20" width="19.5" style="1" customWidth="1"/>
    <col min="21" max="16384" width="9" style="1"/>
  </cols>
  <sheetData>
    <row r="1" spans="1:22" ht="8.25" customHeight="1"/>
    <row r="2" spans="1:22" ht="24">
      <c r="A2" s="3" t="s">
        <v>73</v>
      </c>
      <c r="B2" s="3"/>
      <c r="C2" s="3"/>
      <c r="D2" s="3"/>
      <c r="E2" s="3"/>
      <c r="F2" s="3"/>
      <c r="G2" s="3"/>
      <c r="H2" s="3"/>
      <c r="J2" s="34"/>
      <c r="K2" s="167"/>
      <c r="L2" s="167"/>
      <c r="M2" s="167"/>
      <c r="Q2" s="3"/>
    </row>
    <row r="3" spans="1:22" ht="7.5" customHeight="1" thickBot="1">
      <c r="A3" s="4"/>
      <c r="B3" s="4"/>
      <c r="C3" s="4"/>
      <c r="D3" s="4"/>
      <c r="E3" s="4"/>
      <c r="F3" s="4"/>
      <c r="G3" s="4"/>
      <c r="H3" s="4"/>
      <c r="J3" s="35"/>
      <c r="K3" s="168"/>
      <c r="L3" s="167"/>
      <c r="M3" s="167"/>
      <c r="Q3" s="5"/>
    </row>
    <row r="4" spans="1:22" ht="19.5" customHeight="1">
      <c r="A4" s="6"/>
      <c r="B4" s="169" t="s">
        <v>1</v>
      </c>
      <c r="C4" s="170"/>
      <c r="D4" s="120"/>
      <c r="E4" s="121"/>
      <c r="F4" s="121"/>
      <c r="G4" s="121"/>
      <c r="H4" s="122"/>
      <c r="J4" s="35"/>
      <c r="K4" s="72" t="s">
        <v>0</v>
      </c>
      <c r="L4" s="8" t="s">
        <v>97</v>
      </c>
      <c r="M4" s="38"/>
      <c r="Q4" s="7"/>
    </row>
    <row r="5" spans="1:22" ht="19.5" customHeight="1" thickBot="1">
      <c r="A5" s="6"/>
      <c r="B5" s="171" t="s">
        <v>2</v>
      </c>
      <c r="C5" s="172"/>
      <c r="D5" s="113"/>
      <c r="E5" s="114"/>
      <c r="F5" s="114"/>
      <c r="G5" s="114"/>
      <c r="H5" s="115"/>
      <c r="J5" s="59" t="s">
        <v>95</v>
      </c>
      <c r="K5" s="72">
        <f>COUNTIF(V13:V62,J5)</f>
        <v>0</v>
      </c>
      <c r="L5" s="8">
        <f>K5*2000</f>
        <v>0</v>
      </c>
      <c r="M5" s="38"/>
      <c r="Q5" s="7"/>
    </row>
    <row r="6" spans="1:22" ht="19.5" customHeight="1" thickTop="1">
      <c r="A6" s="6"/>
      <c r="B6" s="163" t="s">
        <v>3</v>
      </c>
      <c r="C6" s="164"/>
      <c r="D6" s="125"/>
      <c r="E6" s="126"/>
      <c r="F6" s="126"/>
      <c r="G6" s="126"/>
      <c r="H6" s="127"/>
      <c r="J6" s="59" t="s">
        <v>96</v>
      </c>
      <c r="K6" s="72">
        <f>COUNTIF(V13:V62,J6)</f>
        <v>2</v>
      </c>
      <c r="L6" s="8">
        <f>K6*3500</f>
        <v>7000</v>
      </c>
      <c r="M6" s="38"/>
      <c r="Q6" s="7"/>
    </row>
    <row r="7" spans="1:22" ht="19.5" customHeight="1">
      <c r="A7" s="6"/>
      <c r="B7" s="165" t="s">
        <v>4</v>
      </c>
      <c r="C7" s="166"/>
      <c r="D7" s="130"/>
      <c r="E7" s="131"/>
      <c r="F7" s="131"/>
      <c r="G7" s="131"/>
      <c r="H7" s="132"/>
      <c r="J7" s="35"/>
      <c r="K7" s="36"/>
      <c r="L7" s="8">
        <f>SUM(L5:L6)</f>
        <v>7000</v>
      </c>
      <c r="M7" s="38"/>
      <c r="Q7" s="7"/>
    </row>
    <row r="8" spans="1:22" ht="19.5" customHeight="1">
      <c r="A8" s="6"/>
      <c r="B8" s="165" t="s">
        <v>5</v>
      </c>
      <c r="C8" s="166"/>
      <c r="D8" s="130"/>
      <c r="E8" s="131"/>
      <c r="F8" s="131"/>
      <c r="G8" s="131"/>
      <c r="H8" s="132"/>
      <c r="J8" s="35"/>
      <c r="K8" s="39"/>
      <c r="L8" s="37"/>
      <c r="M8" s="38"/>
      <c r="Q8" s="7"/>
    </row>
    <row r="9" spans="1:22" ht="19.5" customHeight="1" thickBot="1">
      <c r="A9" s="6"/>
      <c r="B9" s="152" t="s">
        <v>6</v>
      </c>
      <c r="C9" s="153"/>
      <c r="D9" s="141"/>
      <c r="E9" s="142"/>
      <c r="F9" s="142"/>
      <c r="G9" s="142"/>
      <c r="H9" s="143"/>
      <c r="J9" s="40"/>
      <c r="K9" s="41"/>
      <c r="L9" s="40"/>
      <c r="M9" s="38"/>
      <c r="Q9" s="7"/>
    </row>
    <row r="10" spans="1:22" ht="7.5" customHeight="1" thickBot="1">
      <c r="A10" s="6"/>
      <c r="B10" s="6"/>
      <c r="C10" s="6"/>
      <c r="D10" s="6"/>
      <c r="E10" s="6"/>
      <c r="F10" s="6"/>
      <c r="G10" s="6"/>
      <c r="H10" s="6"/>
      <c r="Q10" s="6"/>
    </row>
    <row r="11" spans="1:22" ht="28.5" customHeight="1">
      <c r="A11" s="6"/>
      <c r="B11" s="154" t="s">
        <v>7</v>
      </c>
      <c r="C11" s="156" t="s">
        <v>8</v>
      </c>
      <c r="D11" s="158" t="s">
        <v>9</v>
      </c>
      <c r="E11" s="158" t="s">
        <v>10</v>
      </c>
      <c r="F11" s="149" t="s">
        <v>11</v>
      </c>
      <c r="G11" s="159" t="s">
        <v>12</v>
      </c>
      <c r="H11" s="161" t="s">
        <v>13</v>
      </c>
      <c r="I11" s="44" t="s">
        <v>74</v>
      </c>
      <c r="J11" s="151" t="s">
        <v>75</v>
      </c>
      <c r="K11" s="193"/>
      <c r="L11" s="173" t="s">
        <v>126</v>
      </c>
      <c r="M11" s="138"/>
      <c r="N11" s="50" t="s">
        <v>79</v>
      </c>
      <c r="O11" s="42" t="s">
        <v>77</v>
      </c>
      <c r="P11" s="42" t="s">
        <v>76</v>
      </c>
      <c r="Q11" s="56" t="s">
        <v>78</v>
      </c>
      <c r="S11" s="68" t="s">
        <v>93</v>
      </c>
      <c r="V11" s="60"/>
    </row>
    <row r="12" spans="1:22" ht="18" thickBot="1">
      <c r="A12" s="9"/>
      <c r="B12" s="155"/>
      <c r="C12" s="157"/>
      <c r="D12" s="157"/>
      <c r="E12" s="157"/>
      <c r="F12" s="150"/>
      <c r="G12" s="160"/>
      <c r="H12" s="162"/>
      <c r="I12" s="48" t="s">
        <v>14</v>
      </c>
      <c r="J12" s="48" t="s">
        <v>14</v>
      </c>
      <c r="K12" s="195" t="s">
        <v>15</v>
      </c>
      <c r="L12" s="196" t="s">
        <v>14</v>
      </c>
      <c r="M12" s="194" t="s">
        <v>15</v>
      </c>
      <c r="N12" s="65" t="s">
        <v>14</v>
      </c>
      <c r="O12" s="66" t="s">
        <v>14</v>
      </c>
      <c r="P12" s="66" t="s">
        <v>14</v>
      </c>
      <c r="Q12" s="67" t="s">
        <v>14</v>
      </c>
      <c r="S12" s="69" t="s">
        <v>94</v>
      </c>
      <c r="V12" s="61"/>
    </row>
    <row r="13" spans="1:22">
      <c r="A13" s="6"/>
      <c r="B13" s="77" t="s">
        <v>101</v>
      </c>
      <c r="C13" s="74" t="s">
        <v>98</v>
      </c>
      <c r="D13" s="11"/>
      <c r="E13" s="11"/>
      <c r="F13" s="12"/>
      <c r="G13" s="12"/>
      <c r="H13" s="13"/>
      <c r="I13" s="43"/>
      <c r="J13" s="43" t="s">
        <v>80</v>
      </c>
      <c r="K13" s="185" t="s">
        <v>17</v>
      </c>
      <c r="L13" s="186"/>
      <c r="M13" s="179"/>
      <c r="N13" s="62"/>
      <c r="O13" s="63"/>
      <c r="P13" s="63"/>
      <c r="Q13" s="64"/>
      <c r="S13" s="70" t="str">
        <f t="shared" ref="S13:S62" si="0">IF(F13="","",IF(F13="一般18歳以上",3500,2000))</f>
        <v/>
      </c>
      <c r="V13" s="59" t="str">
        <f>IF(F13="","",VLOOKUP(F13,M1048526:N1048538,2,FALSE))</f>
        <v/>
      </c>
    </row>
    <row r="14" spans="1:22">
      <c r="A14" s="6"/>
      <c r="B14" s="78" t="s">
        <v>102</v>
      </c>
      <c r="C14" s="75" t="s">
        <v>99</v>
      </c>
      <c r="D14" s="15"/>
      <c r="E14" s="15"/>
      <c r="F14" s="16"/>
      <c r="G14" s="16"/>
      <c r="H14" s="17"/>
      <c r="I14" s="47"/>
      <c r="J14" s="175" t="s">
        <v>80</v>
      </c>
      <c r="K14" s="187" t="s">
        <v>17</v>
      </c>
      <c r="L14" s="188"/>
      <c r="M14" s="180"/>
      <c r="N14" s="52"/>
      <c r="O14" s="54"/>
      <c r="P14" s="54"/>
      <c r="Q14" s="58"/>
      <c r="S14" s="70" t="str">
        <f t="shared" si="0"/>
        <v/>
      </c>
      <c r="V14" s="59" t="str">
        <f>IF(F14="","",VLOOKUP(F14,M1048527:N1048539,2,FALSE))</f>
        <v/>
      </c>
    </row>
    <row r="15" spans="1:22">
      <c r="A15" s="6"/>
      <c r="B15" s="79" t="s">
        <v>103</v>
      </c>
      <c r="C15" s="76" t="s">
        <v>100</v>
      </c>
      <c r="D15" s="19"/>
      <c r="E15" s="19"/>
      <c r="F15" s="12"/>
      <c r="G15" s="20"/>
      <c r="H15" s="21"/>
      <c r="I15" s="43"/>
      <c r="J15" s="176" t="s">
        <v>80</v>
      </c>
      <c r="K15" s="189" t="s">
        <v>20</v>
      </c>
      <c r="L15" s="190"/>
      <c r="M15" s="181"/>
      <c r="N15" s="51"/>
      <c r="O15" s="53"/>
      <c r="P15" s="53"/>
      <c r="Q15" s="57"/>
      <c r="S15" s="70" t="str">
        <f t="shared" si="0"/>
        <v/>
      </c>
      <c r="V15" s="59" t="str">
        <f>IF(F15="","",VLOOKUP(F15,M1048528:N1048540,2,FALSE))</f>
        <v/>
      </c>
    </row>
    <row r="16" spans="1:22">
      <c r="A16" s="6"/>
      <c r="B16" s="78" t="s">
        <v>107</v>
      </c>
      <c r="C16" s="75" t="s">
        <v>109</v>
      </c>
      <c r="D16" s="15"/>
      <c r="E16" s="15"/>
      <c r="F16" s="16"/>
      <c r="G16" s="16"/>
      <c r="H16" s="17"/>
      <c r="I16" s="47"/>
      <c r="J16" s="175" t="s">
        <v>80</v>
      </c>
      <c r="K16" s="187" t="s">
        <v>20</v>
      </c>
      <c r="L16" s="188"/>
      <c r="M16" s="180"/>
      <c r="N16" s="52"/>
      <c r="O16" s="54"/>
      <c r="P16" s="54"/>
      <c r="Q16" s="58"/>
      <c r="S16" s="70" t="str">
        <f t="shared" si="0"/>
        <v/>
      </c>
      <c r="V16" s="59" t="str">
        <f>IF(F16="","",VLOOKUP(F16,M1048529:N1048541,2,FALSE))</f>
        <v/>
      </c>
    </row>
    <row r="17" spans="1:22">
      <c r="A17" s="6"/>
      <c r="B17" s="79" t="s">
        <v>108</v>
      </c>
      <c r="C17" s="76" t="s">
        <v>110</v>
      </c>
      <c r="D17" s="19"/>
      <c r="E17" s="19"/>
      <c r="F17" s="12"/>
      <c r="G17" s="20"/>
      <c r="H17" s="21"/>
      <c r="I17" s="43"/>
      <c r="J17" s="176" t="s">
        <v>82</v>
      </c>
      <c r="K17" s="189" t="s">
        <v>17</v>
      </c>
      <c r="L17" s="190"/>
      <c r="M17" s="181"/>
      <c r="N17" s="51"/>
      <c r="O17" s="53"/>
      <c r="P17" s="53"/>
      <c r="Q17" s="57"/>
      <c r="S17" s="70" t="str">
        <f t="shared" si="0"/>
        <v/>
      </c>
      <c r="V17" s="59" t="str">
        <f>IF(F17="","",VLOOKUP(F17,M1048530:N1048542,2,FALSE))</f>
        <v/>
      </c>
    </row>
    <row r="18" spans="1:22">
      <c r="A18" s="6"/>
      <c r="B18" s="78" t="s">
        <v>111</v>
      </c>
      <c r="C18" s="75" t="s">
        <v>112</v>
      </c>
      <c r="D18" s="15"/>
      <c r="E18" s="15"/>
      <c r="F18" s="16"/>
      <c r="G18" s="16"/>
      <c r="H18" s="17"/>
      <c r="I18" s="47"/>
      <c r="J18" s="175"/>
      <c r="K18" s="187"/>
      <c r="L18" s="188" t="s">
        <v>82</v>
      </c>
      <c r="M18" s="180" t="s">
        <v>20</v>
      </c>
      <c r="N18" s="52"/>
      <c r="O18" s="54"/>
      <c r="P18" s="54"/>
      <c r="Q18" s="58"/>
      <c r="S18" s="70" t="str">
        <f t="shared" si="0"/>
        <v/>
      </c>
      <c r="V18" s="59" t="str">
        <f>IF(F18="","",VLOOKUP(F18,M1048531:N1048543,2,FALSE))</f>
        <v/>
      </c>
    </row>
    <row r="19" spans="1:22">
      <c r="A19" s="6"/>
      <c r="B19" s="79" t="s">
        <v>113</v>
      </c>
      <c r="C19" s="76" t="s">
        <v>114</v>
      </c>
      <c r="D19" s="19"/>
      <c r="E19" s="19"/>
      <c r="F19" s="12"/>
      <c r="G19" s="20"/>
      <c r="H19" s="21"/>
      <c r="I19" s="43"/>
      <c r="J19" s="176" t="s">
        <v>82</v>
      </c>
      <c r="K19" s="189" t="s">
        <v>17</v>
      </c>
      <c r="L19" s="190" t="s">
        <v>82</v>
      </c>
      <c r="M19" s="181" t="s">
        <v>20</v>
      </c>
      <c r="N19" s="51"/>
      <c r="O19" s="53"/>
      <c r="P19" s="53"/>
      <c r="Q19" s="57"/>
      <c r="S19" s="70" t="str">
        <f t="shared" si="0"/>
        <v/>
      </c>
      <c r="V19" s="59" t="str">
        <f>IF(F19="","",VLOOKUP(F19,M1048532:N1048544,2,FALSE))</f>
        <v/>
      </c>
    </row>
    <row r="20" spans="1:22">
      <c r="A20" s="6"/>
      <c r="B20" s="14" t="s">
        <v>104</v>
      </c>
      <c r="C20" s="15" t="s">
        <v>115</v>
      </c>
      <c r="D20" s="15"/>
      <c r="E20" s="15"/>
      <c r="F20" s="16" t="s">
        <v>33</v>
      </c>
      <c r="G20" s="16"/>
      <c r="H20" s="17"/>
      <c r="I20" s="47"/>
      <c r="J20" s="175"/>
      <c r="K20" s="187"/>
      <c r="L20" s="188" t="s">
        <v>84</v>
      </c>
      <c r="M20" s="180"/>
      <c r="N20" s="52"/>
      <c r="O20" s="54"/>
      <c r="P20" s="54"/>
      <c r="Q20" s="58"/>
      <c r="S20" s="70">
        <f t="shared" si="0"/>
        <v>2000</v>
      </c>
      <c r="V20" s="59" t="e">
        <f>IF(F20="","",VLOOKUP(F20,M1048533:N1048545,2,FALSE))</f>
        <v>#N/A</v>
      </c>
    </row>
    <row r="21" spans="1:22">
      <c r="A21" s="6"/>
      <c r="B21" s="18" t="s">
        <v>105</v>
      </c>
      <c r="C21" s="19" t="s">
        <v>116</v>
      </c>
      <c r="D21" s="19"/>
      <c r="E21" s="19"/>
      <c r="F21" s="12" t="s">
        <v>36</v>
      </c>
      <c r="G21" s="20"/>
      <c r="H21" s="21"/>
      <c r="I21" s="43"/>
      <c r="J21" s="176" t="s">
        <v>84</v>
      </c>
      <c r="K21" s="189"/>
      <c r="L21" s="190"/>
      <c r="M21" s="181"/>
      <c r="N21" s="51"/>
      <c r="O21" s="53"/>
      <c r="P21" s="53"/>
      <c r="Q21" s="57"/>
      <c r="S21" s="70">
        <f t="shared" si="0"/>
        <v>2000</v>
      </c>
      <c r="V21" s="59" t="e">
        <f>IF(F21="","",VLOOKUP(F21,M1048534:N1048546,2,FALSE))</f>
        <v>#N/A</v>
      </c>
    </row>
    <row r="22" spans="1:22">
      <c r="A22" s="6"/>
      <c r="B22" s="14" t="s">
        <v>106</v>
      </c>
      <c r="C22" s="15" t="s">
        <v>117</v>
      </c>
      <c r="D22" s="15"/>
      <c r="E22" s="15"/>
      <c r="F22" s="16" t="s">
        <v>39</v>
      </c>
      <c r="G22" s="16"/>
      <c r="H22" s="17"/>
      <c r="I22" s="47"/>
      <c r="J22" s="175" t="s">
        <v>84</v>
      </c>
      <c r="K22" s="187"/>
      <c r="L22" s="188" t="s">
        <v>84</v>
      </c>
      <c r="M22" s="180"/>
      <c r="N22" s="52"/>
      <c r="O22" s="54"/>
      <c r="P22" s="54"/>
      <c r="Q22" s="58"/>
      <c r="S22" s="70">
        <f t="shared" si="0"/>
        <v>2000</v>
      </c>
      <c r="V22" s="59" t="e">
        <f>IF(F22="","",VLOOKUP(F22,M1048535:N1048547,2,FALSE))</f>
        <v>#N/A</v>
      </c>
    </row>
    <row r="23" spans="1:22">
      <c r="A23" s="6"/>
      <c r="B23" s="18" t="s">
        <v>118</v>
      </c>
      <c r="C23" s="19" t="s">
        <v>120</v>
      </c>
      <c r="D23" s="19"/>
      <c r="E23" s="19"/>
      <c r="F23" s="12" t="s">
        <v>92</v>
      </c>
      <c r="G23" s="20"/>
      <c r="H23" s="21"/>
      <c r="I23" s="43"/>
      <c r="J23" s="176" t="s">
        <v>90</v>
      </c>
      <c r="K23" s="189" t="s">
        <v>16</v>
      </c>
      <c r="L23" s="190"/>
      <c r="M23" s="181"/>
      <c r="N23" s="51"/>
      <c r="O23" s="53"/>
      <c r="P23" s="53"/>
      <c r="Q23" s="57"/>
      <c r="S23" s="70">
        <f t="shared" si="0"/>
        <v>3500</v>
      </c>
      <c r="V23" s="59" t="str">
        <f>IF(F23="","",VLOOKUP(F23,M1048536:N1048548,2,FALSE))</f>
        <v>一般18歳以上参加者</v>
      </c>
    </row>
    <row r="24" spans="1:22">
      <c r="A24" s="6"/>
      <c r="B24" s="14" t="s">
        <v>119</v>
      </c>
      <c r="C24" s="15" t="s">
        <v>121</v>
      </c>
      <c r="D24" s="15"/>
      <c r="E24" s="15"/>
      <c r="F24" s="16" t="s">
        <v>92</v>
      </c>
      <c r="G24" s="16"/>
      <c r="H24" s="17"/>
      <c r="I24" s="47"/>
      <c r="J24" s="175" t="s">
        <v>90</v>
      </c>
      <c r="K24" s="187" t="s">
        <v>19</v>
      </c>
      <c r="L24" s="188"/>
      <c r="M24" s="180"/>
      <c r="N24" s="52"/>
      <c r="O24" s="54"/>
      <c r="P24" s="54"/>
      <c r="Q24" s="58"/>
      <c r="S24" s="70">
        <f t="shared" si="0"/>
        <v>3500</v>
      </c>
      <c r="V24" s="59" t="str">
        <f>IF(F24="","",VLOOKUP(F24,M1048537:N1048549,2,FALSE))</f>
        <v>一般18歳以上参加者</v>
      </c>
    </row>
    <row r="25" spans="1:22">
      <c r="A25" s="6"/>
      <c r="B25" s="18"/>
      <c r="C25" s="19"/>
      <c r="D25" s="19"/>
      <c r="E25" s="19"/>
      <c r="F25" s="12"/>
      <c r="G25" s="20"/>
      <c r="H25" s="21"/>
      <c r="I25" s="43"/>
      <c r="J25" s="176"/>
      <c r="K25" s="189"/>
      <c r="L25" s="190"/>
      <c r="M25" s="181"/>
      <c r="N25" s="51"/>
      <c r="O25" s="53"/>
      <c r="P25" s="53"/>
      <c r="Q25" s="57"/>
      <c r="S25" s="70" t="str">
        <f t="shared" si="0"/>
        <v/>
      </c>
      <c r="V25" s="59" t="str">
        <f>IF(F25="","",VLOOKUP(F25,M1048538:N1048550,2,FALSE))</f>
        <v/>
      </c>
    </row>
    <row r="26" spans="1:22">
      <c r="A26" s="6"/>
      <c r="B26" s="14"/>
      <c r="C26" s="15"/>
      <c r="D26" s="15"/>
      <c r="E26" s="15"/>
      <c r="F26" s="16"/>
      <c r="G26" s="16"/>
      <c r="H26" s="17"/>
      <c r="I26" s="47"/>
      <c r="J26" s="175"/>
      <c r="K26" s="187"/>
      <c r="L26" s="188"/>
      <c r="M26" s="180"/>
      <c r="N26" s="52"/>
      <c r="O26" s="54"/>
      <c r="P26" s="54"/>
      <c r="Q26" s="58"/>
      <c r="S26" s="70" t="str">
        <f t="shared" si="0"/>
        <v/>
      </c>
      <c r="V26" s="59" t="str">
        <f>IF(F26="","",VLOOKUP(F26,M1048539:N1048551,2,FALSE))</f>
        <v/>
      </c>
    </row>
    <row r="27" spans="1:22">
      <c r="A27" s="6"/>
      <c r="B27" s="18"/>
      <c r="C27" s="19"/>
      <c r="D27" s="19"/>
      <c r="E27" s="19"/>
      <c r="F27" s="12"/>
      <c r="G27" s="20"/>
      <c r="H27" s="21"/>
      <c r="I27" s="43"/>
      <c r="J27" s="176"/>
      <c r="K27" s="189"/>
      <c r="L27" s="190"/>
      <c r="M27" s="181"/>
      <c r="N27" s="51"/>
      <c r="O27" s="53"/>
      <c r="P27" s="53"/>
      <c r="Q27" s="57"/>
      <c r="S27" s="70" t="str">
        <f t="shared" si="0"/>
        <v/>
      </c>
      <c r="V27" s="59" t="str">
        <f>IF(F27="","",VLOOKUP(F27,M1048540:N1048552,2,FALSE))</f>
        <v/>
      </c>
    </row>
    <row r="28" spans="1:22">
      <c r="A28" s="6"/>
      <c r="B28" s="14"/>
      <c r="C28" s="15"/>
      <c r="D28" s="15"/>
      <c r="E28" s="15"/>
      <c r="F28" s="16"/>
      <c r="G28" s="16"/>
      <c r="H28" s="17"/>
      <c r="I28" s="47"/>
      <c r="J28" s="175"/>
      <c r="K28" s="187"/>
      <c r="L28" s="188"/>
      <c r="M28" s="180"/>
      <c r="N28" s="52"/>
      <c r="O28" s="54"/>
      <c r="P28" s="54"/>
      <c r="Q28" s="58"/>
      <c r="S28" s="70" t="str">
        <f t="shared" si="0"/>
        <v/>
      </c>
      <c r="V28" s="59" t="str">
        <f>IF(F28="","",VLOOKUP(F28,M1048541:N1048553,2,FALSE))</f>
        <v/>
      </c>
    </row>
    <row r="29" spans="1:22">
      <c r="A29" s="6"/>
      <c r="B29" s="18"/>
      <c r="C29" s="19"/>
      <c r="D29" s="19"/>
      <c r="E29" s="19"/>
      <c r="F29" s="12"/>
      <c r="G29" s="20"/>
      <c r="H29" s="21"/>
      <c r="I29" s="43"/>
      <c r="J29" s="176"/>
      <c r="K29" s="189"/>
      <c r="L29" s="190"/>
      <c r="M29" s="181"/>
      <c r="N29" s="51"/>
      <c r="O29" s="53"/>
      <c r="P29" s="53"/>
      <c r="Q29" s="57"/>
      <c r="S29" s="70" t="str">
        <f t="shared" si="0"/>
        <v/>
      </c>
      <c r="V29" s="59" t="str">
        <f>IF(F29="","",VLOOKUP(F29,M1048542:N1048554,2,FALSE))</f>
        <v/>
      </c>
    </row>
    <row r="30" spans="1:22">
      <c r="A30" s="6"/>
      <c r="B30" s="14"/>
      <c r="C30" s="15"/>
      <c r="D30" s="15"/>
      <c r="E30" s="15"/>
      <c r="F30" s="16"/>
      <c r="G30" s="16"/>
      <c r="H30" s="17"/>
      <c r="I30" s="47"/>
      <c r="J30" s="175"/>
      <c r="K30" s="187"/>
      <c r="L30" s="188"/>
      <c r="M30" s="180"/>
      <c r="N30" s="52"/>
      <c r="O30" s="54"/>
      <c r="P30" s="54"/>
      <c r="Q30" s="58"/>
      <c r="S30" s="70" t="str">
        <f t="shared" si="0"/>
        <v/>
      </c>
      <c r="V30" s="59" t="str">
        <f>IF(F30="","",VLOOKUP(F30,M1048543:N1048555,2,FALSE))</f>
        <v/>
      </c>
    </row>
    <row r="31" spans="1:22">
      <c r="A31" s="6"/>
      <c r="B31" s="18"/>
      <c r="C31" s="19"/>
      <c r="D31" s="19"/>
      <c r="E31" s="19"/>
      <c r="F31" s="12"/>
      <c r="G31" s="20"/>
      <c r="H31" s="21"/>
      <c r="I31" s="43"/>
      <c r="J31" s="176"/>
      <c r="K31" s="189"/>
      <c r="L31" s="190"/>
      <c r="M31" s="181"/>
      <c r="N31" s="51"/>
      <c r="O31" s="53"/>
      <c r="P31" s="53"/>
      <c r="Q31" s="57"/>
      <c r="S31" s="70" t="str">
        <f t="shared" si="0"/>
        <v/>
      </c>
      <c r="V31" s="59" t="str">
        <f>IF(F31="","",VLOOKUP(F31,M1048544:N1048556,2,FALSE))</f>
        <v/>
      </c>
    </row>
    <row r="32" spans="1:22">
      <c r="A32" s="6"/>
      <c r="B32" s="14"/>
      <c r="C32" s="15"/>
      <c r="D32" s="15"/>
      <c r="E32" s="15"/>
      <c r="F32" s="16"/>
      <c r="G32" s="16"/>
      <c r="H32" s="17"/>
      <c r="I32" s="47"/>
      <c r="J32" s="175"/>
      <c r="K32" s="187"/>
      <c r="L32" s="188"/>
      <c r="M32" s="180"/>
      <c r="N32" s="52"/>
      <c r="O32" s="54"/>
      <c r="P32" s="54"/>
      <c r="Q32" s="58"/>
      <c r="S32" s="70" t="str">
        <f t="shared" si="0"/>
        <v/>
      </c>
      <c r="V32" s="59" t="str">
        <f>IF(F32="","",VLOOKUP(F32,M1048545:N1048557,2,FALSE))</f>
        <v/>
      </c>
    </row>
    <row r="33" spans="1:22">
      <c r="A33" s="6"/>
      <c r="B33" s="18"/>
      <c r="C33" s="19"/>
      <c r="D33" s="19"/>
      <c r="E33" s="19"/>
      <c r="F33" s="12"/>
      <c r="G33" s="20"/>
      <c r="H33" s="21"/>
      <c r="I33" s="43"/>
      <c r="J33" s="176"/>
      <c r="K33" s="189"/>
      <c r="L33" s="190"/>
      <c r="M33" s="181"/>
      <c r="N33" s="51"/>
      <c r="O33" s="53"/>
      <c r="P33" s="53"/>
      <c r="Q33" s="57"/>
      <c r="S33" s="70" t="str">
        <f t="shared" si="0"/>
        <v/>
      </c>
      <c r="V33" s="59" t="str">
        <f>IF(F33="","",VLOOKUP(F33,M1048546:N1048558,2,FALSE))</f>
        <v/>
      </c>
    </row>
    <row r="34" spans="1:22" ht="13.5" customHeight="1">
      <c r="A34" s="6"/>
      <c r="B34" s="14"/>
      <c r="C34" s="15"/>
      <c r="D34" s="15"/>
      <c r="E34" s="15"/>
      <c r="F34" s="16"/>
      <c r="G34" s="16"/>
      <c r="H34" s="17"/>
      <c r="I34" s="47"/>
      <c r="J34" s="175"/>
      <c r="K34" s="187"/>
      <c r="L34" s="188"/>
      <c r="M34" s="180"/>
      <c r="N34" s="52"/>
      <c r="O34" s="54"/>
      <c r="P34" s="54"/>
      <c r="Q34" s="58"/>
      <c r="S34" s="70" t="str">
        <f t="shared" si="0"/>
        <v/>
      </c>
      <c r="V34" s="59" t="str">
        <f>IF(F34="","",VLOOKUP(F34,M1048547:N1048559,2,FALSE))</f>
        <v/>
      </c>
    </row>
    <row r="35" spans="1:22" ht="13.5" customHeight="1">
      <c r="A35" s="6"/>
      <c r="B35" s="18"/>
      <c r="C35" s="19"/>
      <c r="D35" s="19"/>
      <c r="E35" s="19"/>
      <c r="F35" s="12"/>
      <c r="G35" s="20"/>
      <c r="H35" s="21"/>
      <c r="I35" s="43"/>
      <c r="J35" s="176"/>
      <c r="K35" s="189"/>
      <c r="L35" s="190"/>
      <c r="M35" s="181"/>
      <c r="N35" s="51"/>
      <c r="O35" s="53"/>
      <c r="P35" s="53"/>
      <c r="Q35" s="57"/>
      <c r="S35" s="70" t="str">
        <f t="shared" si="0"/>
        <v/>
      </c>
      <c r="V35" s="59" t="str">
        <f>IF(F35="","",VLOOKUP(F35,M1048548:N1048560,2,FALSE))</f>
        <v/>
      </c>
    </row>
    <row r="36" spans="1:22">
      <c r="B36" s="14"/>
      <c r="C36" s="15"/>
      <c r="D36" s="15"/>
      <c r="E36" s="15"/>
      <c r="F36" s="16"/>
      <c r="G36" s="16"/>
      <c r="H36" s="17"/>
      <c r="I36" s="47"/>
      <c r="J36" s="175"/>
      <c r="K36" s="187"/>
      <c r="L36" s="188"/>
      <c r="M36" s="180"/>
      <c r="N36" s="52"/>
      <c r="O36" s="54"/>
      <c r="P36" s="54"/>
      <c r="Q36" s="58"/>
      <c r="S36" s="70" t="str">
        <f t="shared" si="0"/>
        <v/>
      </c>
      <c r="V36" s="59" t="str">
        <f>IF(F36="","",VLOOKUP(F36,M1048549:N1048561,2,FALSE))</f>
        <v/>
      </c>
    </row>
    <row r="37" spans="1:22">
      <c r="B37" s="18"/>
      <c r="C37" s="19"/>
      <c r="D37" s="19"/>
      <c r="E37" s="19"/>
      <c r="F37" s="12"/>
      <c r="G37" s="20"/>
      <c r="H37" s="21"/>
      <c r="I37" s="43"/>
      <c r="J37" s="176"/>
      <c r="K37" s="189"/>
      <c r="L37" s="190"/>
      <c r="M37" s="181"/>
      <c r="N37" s="51"/>
      <c r="O37" s="53"/>
      <c r="P37" s="53"/>
      <c r="Q37" s="57"/>
      <c r="S37" s="70" t="str">
        <f t="shared" si="0"/>
        <v/>
      </c>
      <c r="V37" s="59" t="str">
        <f>IF(F37="","",VLOOKUP(F37,M1048550:N1048562,2,FALSE))</f>
        <v/>
      </c>
    </row>
    <row r="38" spans="1:22">
      <c r="B38" s="14"/>
      <c r="C38" s="15"/>
      <c r="D38" s="15"/>
      <c r="E38" s="15"/>
      <c r="F38" s="16"/>
      <c r="G38" s="16"/>
      <c r="H38" s="17"/>
      <c r="I38" s="47"/>
      <c r="J38" s="175"/>
      <c r="K38" s="187"/>
      <c r="L38" s="188"/>
      <c r="M38" s="180"/>
      <c r="N38" s="52"/>
      <c r="O38" s="54"/>
      <c r="P38" s="54"/>
      <c r="Q38" s="58"/>
      <c r="S38" s="70" t="str">
        <f t="shared" si="0"/>
        <v/>
      </c>
      <c r="V38" s="59" t="str">
        <f>IF(F38="","",VLOOKUP(F38,M1048551:N1048563,2,FALSE))</f>
        <v/>
      </c>
    </row>
    <row r="39" spans="1:22">
      <c r="B39" s="18"/>
      <c r="C39" s="19"/>
      <c r="D39" s="19"/>
      <c r="E39" s="19"/>
      <c r="F39" s="12"/>
      <c r="G39" s="20"/>
      <c r="H39" s="21"/>
      <c r="I39" s="43"/>
      <c r="J39" s="176"/>
      <c r="K39" s="189"/>
      <c r="L39" s="190"/>
      <c r="M39" s="181"/>
      <c r="N39" s="51"/>
      <c r="O39" s="53"/>
      <c r="P39" s="53"/>
      <c r="Q39" s="57"/>
      <c r="S39" s="70" t="str">
        <f t="shared" si="0"/>
        <v/>
      </c>
      <c r="V39" s="59" t="str">
        <f>IF(F39="","",VLOOKUP(F39,M1048552:N1048564,2,FALSE))</f>
        <v/>
      </c>
    </row>
    <row r="40" spans="1:22">
      <c r="B40" s="14"/>
      <c r="C40" s="15"/>
      <c r="D40" s="15"/>
      <c r="E40" s="15"/>
      <c r="F40" s="16"/>
      <c r="G40" s="16"/>
      <c r="H40" s="17"/>
      <c r="I40" s="47"/>
      <c r="J40" s="175"/>
      <c r="K40" s="187"/>
      <c r="L40" s="188"/>
      <c r="M40" s="180"/>
      <c r="N40" s="52"/>
      <c r="O40" s="54"/>
      <c r="P40" s="54"/>
      <c r="Q40" s="58"/>
      <c r="S40" s="70" t="str">
        <f t="shared" si="0"/>
        <v/>
      </c>
      <c r="V40" s="59" t="str">
        <f>IF(F40="","",VLOOKUP(F40,M1048553:N1048565,2,FALSE))</f>
        <v/>
      </c>
    </row>
    <row r="41" spans="1:22">
      <c r="B41" s="18"/>
      <c r="C41" s="19"/>
      <c r="D41" s="19"/>
      <c r="E41" s="19"/>
      <c r="F41" s="12"/>
      <c r="G41" s="20"/>
      <c r="H41" s="21"/>
      <c r="I41" s="43"/>
      <c r="J41" s="176"/>
      <c r="K41" s="189"/>
      <c r="L41" s="190"/>
      <c r="M41" s="181"/>
      <c r="N41" s="51"/>
      <c r="O41" s="53"/>
      <c r="P41" s="53"/>
      <c r="Q41" s="57"/>
      <c r="S41" s="70" t="str">
        <f t="shared" si="0"/>
        <v/>
      </c>
      <c r="V41" s="59" t="str">
        <f>IF(F41="","",VLOOKUP(F41,M1048554:N1048566,2,FALSE))</f>
        <v/>
      </c>
    </row>
    <row r="42" spans="1:22">
      <c r="B42" s="14"/>
      <c r="C42" s="15"/>
      <c r="D42" s="15"/>
      <c r="E42" s="15"/>
      <c r="F42" s="16"/>
      <c r="G42" s="16"/>
      <c r="H42" s="17"/>
      <c r="I42" s="47"/>
      <c r="J42" s="175"/>
      <c r="K42" s="187"/>
      <c r="L42" s="188"/>
      <c r="M42" s="180"/>
      <c r="N42" s="52"/>
      <c r="O42" s="54"/>
      <c r="P42" s="54"/>
      <c r="Q42" s="58"/>
      <c r="S42" s="70" t="str">
        <f t="shared" si="0"/>
        <v/>
      </c>
      <c r="V42" s="59" t="str">
        <f>IF(F42="","",VLOOKUP(F42,M1048555:N1048567,2,FALSE))</f>
        <v/>
      </c>
    </row>
    <row r="43" spans="1:22">
      <c r="B43" s="18"/>
      <c r="C43" s="19"/>
      <c r="D43" s="19"/>
      <c r="E43" s="19"/>
      <c r="F43" s="12"/>
      <c r="G43" s="20"/>
      <c r="H43" s="21"/>
      <c r="I43" s="43"/>
      <c r="J43" s="176"/>
      <c r="K43" s="189"/>
      <c r="L43" s="190"/>
      <c r="M43" s="181"/>
      <c r="N43" s="51"/>
      <c r="O43" s="53"/>
      <c r="P43" s="53"/>
      <c r="Q43" s="57"/>
      <c r="S43" s="70" t="str">
        <f t="shared" si="0"/>
        <v/>
      </c>
      <c r="V43" s="59" t="str">
        <f>IF(F43="","",VLOOKUP(F43,M1048556:N1048568,2,FALSE))</f>
        <v/>
      </c>
    </row>
    <row r="44" spans="1:22">
      <c r="B44" s="14"/>
      <c r="C44" s="15"/>
      <c r="D44" s="15"/>
      <c r="E44" s="15"/>
      <c r="F44" s="16"/>
      <c r="G44" s="16"/>
      <c r="H44" s="17"/>
      <c r="I44" s="47"/>
      <c r="J44" s="175"/>
      <c r="K44" s="187"/>
      <c r="L44" s="188"/>
      <c r="M44" s="180"/>
      <c r="N44" s="52"/>
      <c r="O44" s="54"/>
      <c r="P44" s="54"/>
      <c r="Q44" s="58"/>
      <c r="S44" s="70" t="str">
        <f t="shared" si="0"/>
        <v/>
      </c>
      <c r="V44" s="59" t="str">
        <f>IF(F44="","",VLOOKUP(F44,M1048557:N1048569,2,FALSE))</f>
        <v/>
      </c>
    </row>
    <row r="45" spans="1:22">
      <c r="B45" s="18"/>
      <c r="C45" s="19"/>
      <c r="D45" s="19"/>
      <c r="E45" s="19"/>
      <c r="F45" s="12"/>
      <c r="G45" s="20"/>
      <c r="H45" s="21"/>
      <c r="I45" s="43"/>
      <c r="J45" s="176"/>
      <c r="K45" s="189"/>
      <c r="L45" s="190"/>
      <c r="M45" s="181"/>
      <c r="N45" s="51"/>
      <c r="O45" s="53"/>
      <c r="P45" s="53"/>
      <c r="Q45" s="57"/>
      <c r="S45" s="70" t="str">
        <f t="shared" si="0"/>
        <v/>
      </c>
      <c r="V45" s="59" t="str">
        <f>IF(F45="","",VLOOKUP(F45,M1048558:N1048570,2,FALSE))</f>
        <v/>
      </c>
    </row>
    <row r="46" spans="1:22">
      <c r="B46" s="14"/>
      <c r="C46" s="15"/>
      <c r="D46" s="15"/>
      <c r="E46" s="15"/>
      <c r="F46" s="16"/>
      <c r="G46" s="16"/>
      <c r="H46" s="17"/>
      <c r="I46" s="47"/>
      <c r="J46" s="175"/>
      <c r="K46" s="187"/>
      <c r="L46" s="188"/>
      <c r="M46" s="180"/>
      <c r="N46" s="52"/>
      <c r="O46" s="54"/>
      <c r="P46" s="54"/>
      <c r="Q46" s="58"/>
      <c r="S46" s="70" t="str">
        <f t="shared" si="0"/>
        <v/>
      </c>
      <c r="V46" s="59" t="str">
        <f>IF(F46="","",VLOOKUP(F46,M1048559:N1048571,2,FALSE))</f>
        <v/>
      </c>
    </row>
    <row r="47" spans="1:22">
      <c r="B47" s="18"/>
      <c r="C47" s="19"/>
      <c r="D47" s="19"/>
      <c r="E47" s="19"/>
      <c r="F47" s="12"/>
      <c r="G47" s="20"/>
      <c r="H47" s="21"/>
      <c r="I47" s="43"/>
      <c r="J47" s="176"/>
      <c r="K47" s="189"/>
      <c r="L47" s="190"/>
      <c r="M47" s="181"/>
      <c r="N47" s="51"/>
      <c r="O47" s="53"/>
      <c r="P47" s="53"/>
      <c r="Q47" s="57"/>
      <c r="S47" s="70" t="str">
        <f t="shared" si="0"/>
        <v/>
      </c>
      <c r="V47" s="59" t="str">
        <f>IF(F47="","",VLOOKUP(F47,M1048560:N1048572,2,FALSE))</f>
        <v/>
      </c>
    </row>
    <row r="48" spans="1:22">
      <c r="B48" s="14"/>
      <c r="C48" s="15"/>
      <c r="D48" s="15"/>
      <c r="E48" s="15"/>
      <c r="F48" s="16"/>
      <c r="G48" s="16"/>
      <c r="H48" s="17"/>
      <c r="I48" s="47"/>
      <c r="J48" s="175"/>
      <c r="K48" s="187"/>
      <c r="L48" s="188"/>
      <c r="M48" s="180"/>
      <c r="N48" s="52"/>
      <c r="O48" s="54"/>
      <c r="P48" s="54"/>
      <c r="Q48" s="58"/>
      <c r="S48" s="70" t="str">
        <f t="shared" si="0"/>
        <v/>
      </c>
      <c r="V48" s="59" t="str">
        <f>IF(F48="","",VLOOKUP(F48,M1048561:N1048573,2,FALSE))</f>
        <v/>
      </c>
    </row>
    <row r="49" spans="2:22">
      <c r="B49" s="18"/>
      <c r="C49" s="19"/>
      <c r="D49" s="19"/>
      <c r="E49" s="19"/>
      <c r="F49" s="12"/>
      <c r="G49" s="20"/>
      <c r="H49" s="21"/>
      <c r="I49" s="43"/>
      <c r="J49" s="176"/>
      <c r="K49" s="189"/>
      <c r="L49" s="190"/>
      <c r="M49" s="181"/>
      <c r="N49" s="51"/>
      <c r="O49" s="53"/>
      <c r="P49" s="53"/>
      <c r="Q49" s="57"/>
      <c r="S49" s="70" t="str">
        <f t="shared" si="0"/>
        <v/>
      </c>
      <c r="V49" s="59" t="str">
        <f>IF(F49="","",VLOOKUP(F49,M1048562:N1048574,2,FALSE))</f>
        <v/>
      </c>
    </row>
    <row r="50" spans="2:22">
      <c r="B50" s="14"/>
      <c r="C50" s="15"/>
      <c r="D50" s="15"/>
      <c r="E50" s="15"/>
      <c r="F50" s="16"/>
      <c r="G50" s="16"/>
      <c r="H50" s="17"/>
      <c r="I50" s="47"/>
      <c r="J50" s="175"/>
      <c r="K50" s="187"/>
      <c r="L50" s="188"/>
      <c r="M50" s="180"/>
      <c r="N50" s="52"/>
      <c r="O50" s="54"/>
      <c r="P50" s="54"/>
      <c r="Q50" s="58"/>
      <c r="S50" s="70" t="str">
        <f t="shared" si="0"/>
        <v/>
      </c>
      <c r="V50" s="59" t="str">
        <f>IF(F50="","",VLOOKUP(F50,M1048563:N1048575,2,FALSE))</f>
        <v/>
      </c>
    </row>
    <row r="51" spans="2:22">
      <c r="B51" s="18"/>
      <c r="C51" s="19"/>
      <c r="D51" s="19"/>
      <c r="E51" s="19"/>
      <c r="F51" s="12"/>
      <c r="G51" s="20"/>
      <c r="H51" s="21"/>
      <c r="I51" s="43"/>
      <c r="J51" s="176"/>
      <c r="K51" s="189"/>
      <c r="L51" s="190"/>
      <c r="M51" s="181"/>
      <c r="N51" s="51"/>
      <c r="O51" s="53"/>
      <c r="P51" s="53"/>
      <c r="Q51" s="57"/>
      <c r="S51" s="70" t="str">
        <f t="shared" si="0"/>
        <v/>
      </c>
      <c r="V51" s="59" t="str">
        <f>IF(F51="","",VLOOKUP(F51,M1048564:N1048576,2,FALSE))</f>
        <v/>
      </c>
    </row>
    <row r="52" spans="2:22">
      <c r="B52" s="14"/>
      <c r="C52" s="15"/>
      <c r="D52" s="15"/>
      <c r="E52" s="15"/>
      <c r="F52" s="16"/>
      <c r="G52" s="16"/>
      <c r="H52" s="17"/>
      <c r="I52" s="47"/>
      <c r="J52" s="175"/>
      <c r="K52" s="187"/>
      <c r="L52" s="188"/>
      <c r="M52" s="180"/>
      <c r="N52" s="52"/>
      <c r="O52" s="54"/>
      <c r="P52" s="54"/>
      <c r="Q52" s="58"/>
      <c r="S52" s="70" t="str">
        <f t="shared" si="0"/>
        <v/>
      </c>
      <c r="V52" s="59" t="str">
        <f>IF(F52="","",VLOOKUP(F52,#REF!,2,FALSE))</f>
        <v/>
      </c>
    </row>
    <row r="53" spans="2:22">
      <c r="B53" s="18"/>
      <c r="C53" s="19"/>
      <c r="D53" s="19"/>
      <c r="E53" s="19"/>
      <c r="F53" s="12"/>
      <c r="G53" s="20"/>
      <c r="H53" s="21"/>
      <c r="I53" s="43"/>
      <c r="J53" s="176"/>
      <c r="K53" s="189"/>
      <c r="L53" s="190"/>
      <c r="M53" s="181"/>
      <c r="N53" s="51"/>
      <c r="O53" s="53"/>
      <c r="P53" s="53"/>
      <c r="Q53" s="57"/>
      <c r="S53" s="70" t="str">
        <f t="shared" si="0"/>
        <v/>
      </c>
      <c r="V53" s="59" t="str">
        <f>IF(F53="","",VLOOKUP(F53,#REF!,2,FALSE))</f>
        <v/>
      </c>
    </row>
    <row r="54" spans="2:22">
      <c r="B54" s="14"/>
      <c r="C54" s="15"/>
      <c r="D54" s="15"/>
      <c r="E54" s="15"/>
      <c r="F54" s="16"/>
      <c r="G54" s="16"/>
      <c r="H54" s="17"/>
      <c r="I54" s="47"/>
      <c r="J54" s="175"/>
      <c r="K54" s="187"/>
      <c r="L54" s="188"/>
      <c r="M54" s="180"/>
      <c r="N54" s="52"/>
      <c r="O54" s="54"/>
      <c r="P54" s="54"/>
      <c r="Q54" s="58"/>
      <c r="S54" s="70" t="str">
        <f t="shared" si="0"/>
        <v/>
      </c>
      <c r="V54" s="59" t="str">
        <f>IF(F54="","",VLOOKUP(F54,#REF!,2,FALSE))</f>
        <v/>
      </c>
    </row>
    <row r="55" spans="2:22">
      <c r="B55" s="18"/>
      <c r="C55" s="19"/>
      <c r="D55" s="19"/>
      <c r="E55" s="19"/>
      <c r="F55" s="12"/>
      <c r="G55" s="20"/>
      <c r="H55" s="21"/>
      <c r="I55" s="43"/>
      <c r="J55" s="176"/>
      <c r="K55" s="189"/>
      <c r="L55" s="190"/>
      <c r="M55" s="181"/>
      <c r="N55" s="51"/>
      <c r="O55" s="53"/>
      <c r="P55" s="53"/>
      <c r="Q55" s="57"/>
      <c r="S55" s="70" t="str">
        <f t="shared" si="0"/>
        <v/>
      </c>
      <c r="V55" s="59" t="str">
        <f>IF(F55="","",VLOOKUP(F55,#REF!,2,FALSE))</f>
        <v/>
      </c>
    </row>
    <row r="56" spans="2:22">
      <c r="B56" s="14"/>
      <c r="C56" s="15"/>
      <c r="D56" s="15"/>
      <c r="E56" s="15"/>
      <c r="F56" s="16"/>
      <c r="G56" s="16"/>
      <c r="H56" s="17"/>
      <c r="I56" s="47"/>
      <c r="J56" s="175"/>
      <c r="K56" s="187"/>
      <c r="L56" s="188"/>
      <c r="M56" s="180"/>
      <c r="N56" s="52"/>
      <c r="O56" s="54"/>
      <c r="P56" s="54"/>
      <c r="Q56" s="58"/>
      <c r="S56" s="70" t="str">
        <f t="shared" si="0"/>
        <v/>
      </c>
      <c r="V56" s="59" t="str">
        <f>IF(F56="","",VLOOKUP(F56,#REF!,2,FALSE))</f>
        <v/>
      </c>
    </row>
    <row r="57" spans="2:22">
      <c r="B57" s="18"/>
      <c r="C57" s="19"/>
      <c r="D57" s="19"/>
      <c r="E57" s="19"/>
      <c r="F57" s="12"/>
      <c r="G57" s="20"/>
      <c r="H57" s="21"/>
      <c r="I57" s="43"/>
      <c r="J57" s="176"/>
      <c r="K57" s="189"/>
      <c r="L57" s="190"/>
      <c r="M57" s="181"/>
      <c r="N57" s="51"/>
      <c r="O57" s="53"/>
      <c r="P57" s="53"/>
      <c r="Q57" s="57"/>
      <c r="S57" s="70" t="str">
        <f t="shared" si="0"/>
        <v/>
      </c>
      <c r="V57" s="59" t="str">
        <f>IF(F57="","",VLOOKUP(F57,#REF!,2,FALSE))</f>
        <v/>
      </c>
    </row>
    <row r="58" spans="2:22">
      <c r="B58" s="14"/>
      <c r="C58" s="15"/>
      <c r="D58" s="15"/>
      <c r="E58" s="15"/>
      <c r="F58" s="16"/>
      <c r="G58" s="16"/>
      <c r="H58" s="17"/>
      <c r="I58" s="47"/>
      <c r="J58" s="175"/>
      <c r="K58" s="187"/>
      <c r="L58" s="188"/>
      <c r="M58" s="180"/>
      <c r="N58" s="52"/>
      <c r="O58" s="54"/>
      <c r="P58" s="54"/>
      <c r="Q58" s="58"/>
      <c r="S58" s="70" t="str">
        <f t="shared" si="0"/>
        <v/>
      </c>
      <c r="V58" s="59" t="str">
        <f>IF(F58="","",VLOOKUP(F58,#REF!,2,FALSE))</f>
        <v/>
      </c>
    </row>
    <row r="59" spans="2:22">
      <c r="B59" s="18"/>
      <c r="C59" s="19"/>
      <c r="D59" s="19"/>
      <c r="E59" s="19"/>
      <c r="F59" s="12"/>
      <c r="G59" s="20"/>
      <c r="H59" s="21"/>
      <c r="I59" s="43"/>
      <c r="J59" s="176"/>
      <c r="K59" s="189"/>
      <c r="L59" s="190"/>
      <c r="M59" s="181"/>
      <c r="N59" s="51"/>
      <c r="O59" s="53"/>
      <c r="P59" s="53"/>
      <c r="Q59" s="57"/>
      <c r="S59" s="70" t="str">
        <f t="shared" si="0"/>
        <v/>
      </c>
      <c r="V59" s="59" t="str">
        <f>IF(F59="","",VLOOKUP(F59,#REF!,2,FALSE))</f>
        <v/>
      </c>
    </row>
    <row r="60" spans="2:22">
      <c r="B60" s="14"/>
      <c r="C60" s="15"/>
      <c r="D60" s="15"/>
      <c r="E60" s="15"/>
      <c r="F60" s="16"/>
      <c r="G60" s="16"/>
      <c r="H60" s="17"/>
      <c r="I60" s="47"/>
      <c r="J60" s="175"/>
      <c r="K60" s="187"/>
      <c r="L60" s="188"/>
      <c r="M60" s="180"/>
      <c r="N60" s="52"/>
      <c r="O60" s="54"/>
      <c r="P60" s="54"/>
      <c r="Q60" s="58"/>
      <c r="S60" s="70" t="str">
        <f t="shared" si="0"/>
        <v/>
      </c>
      <c r="V60" s="59" t="str">
        <f>IF(F60="","",VLOOKUP(F60,#REF!,2,FALSE))</f>
        <v/>
      </c>
    </row>
    <row r="61" spans="2:22">
      <c r="B61" s="22"/>
      <c r="C61" s="23"/>
      <c r="D61" s="23"/>
      <c r="E61" s="23"/>
      <c r="F61" s="12"/>
      <c r="G61" s="24"/>
      <c r="H61" s="25"/>
      <c r="I61" s="43"/>
      <c r="J61" s="176"/>
      <c r="K61" s="189"/>
      <c r="L61" s="190"/>
      <c r="M61" s="181"/>
      <c r="N61" s="51"/>
      <c r="O61" s="53"/>
      <c r="P61" s="53"/>
      <c r="Q61" s="57"/>
      <c r="S61" s="70" t="str">
        <f t="shared" si="0"/>
        <v/>
      </c>
      <c r="V61" s="59" t="str">
        <f>IF(F61="","",VLOOKUP(F61,#REF!,2,FALSE))</f>
        <v/>
      </c>
    </row>
    <row r="62" spans="2:22" ht="14.25" thickBot="1">
      <c r="B62" s="26"/>
      <c r="C62" s="27"/>
      <c r="D62" s="27"/>
      <c r="E62" s="27"/>
      <c r="F62" s="16"/>
      <c r="G62" s="28"/>
      <c r="H62" s="29"/>
      <c r="I62" s="49"/>
      <c r="J62" s="177"/>
      <c r="K62" s="191"/>
      <c r="L62" s="192"/>
      <c r="M62" s="182"/>
      <c r="N62" s="45"/>
      <c r="O62" s="55"/>
      <c r="P62" s="55"/>
      <c r="Q62" s="46"/>
      <c r="S62" s="71" t="str">
        <f t="shared" si="0"/>
        <v/>
      </c>
      <c r="V62" s="59" t="str">
        <f>IF(F62="","",VLOOKUP(F62,#REF!,2,FALSE))</f>
        <v/>
      </c>
    </row>
    <row r="63" spans="2:22" ht="14.25" thickBot="1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1"/>
      <c r="Q63" s="73">
        <f>SUM(S13:S62)</f>
        <v>13000</v>
      </c>
    </row>
    <row r="64" spans="2:22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1"/>
      <c r="Q64" s="32"/>
    </row>
    <row r="65" spans="3:17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P65" s="31"/>
      <c r="Q65" s="32"/>
    </row>
    <row r="66" spans="3:17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P66" s="31"/>
      <c r="Q66" s="32"/>
    </row>
    <row r="67" spans="3:17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P67" s="31"/>
      <c r="Q67" s="32"/>
    </row>
    <row r="68" spans="3:17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P68" s="31"/>
      <c r="Q68" s="32"/>
    </row>
    <row r="69" spans="3:17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P69" s="31"/>
      <c r="Q69" s="32"/>
    </row>
    <row r="70" spans="3:17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P70" s="31"/>
      <c r="Q70" s="32"/>
    </row>
    <row r="71" spans="3:17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P71" s="31"/>
      <c r="Q71" s="32"/>
    </row>
    <row r="72" spans="3:17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P72" s="31"/>
      <c r="Q72" s="32"/>
    </row>
    <row r="73" spans="3:17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P73" s="31"/>
      <c r="Q73" s="32"/>
    </row>
    <row r="74" spans="3:17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P74" s="31"/>
      <c r="Q74" s="32"/>
    </row>
    <row r="75" spans="3:17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P75" s="31"/>
      <c r="Q75" s="32"/>
    </row>
    <row r="76" spans="3:17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P76" s="31"/>
      <c r="Q76" s="32"/>
    </row>
    <row r="77" spans="3:17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P77" s="31"/>
      <c r="Q77" s="32"/>
    </row>
    <row r="78" spans="3:17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P78" s="31"/>
      <c r="Q78" s="32"/>
    </row>
    <row r="79" spans="3:17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P79" s="31"/>
      <c r="Q79" s="32"/>
    </row>
    <row r="80" spans="3:17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P80" s="31"/>
      <c r="Q80" s="32"/>
    </row>
    <row r="81" spans="3:17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P81" s="31"/>
      <c r="Q81" s="32"/>
    </row>
    <row r="82" spans="3:17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P82" s="31"/>
      <c r="Q82" s="32"/>
    </row>
    <row r="83" spans="3:17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P83" s="31"/>
      <c r="Q83" s="32"/>
    </row>
    <row r="84" spans="3:17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P84" s="31"/>
      <c r="Q84" s="32"/>
    </row>
    <row r="85" spans="3:17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P85" s="31"/>
      <c r="Q85" s="32"/>
    </row>
    <row r="86" spans="3:17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P86" s="31"/>
      <c r="Q86" s="32"/>
    </row>
    <row r="87" spans="3:17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P87" s="31"/>
      <c r="Q87" s="32"/>
    </row>
    <row r="88" spans="3:17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P88" s="31"/>
      <c r="Q88" s="32"/>
    </row>
    <row r="89" spans="3:17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P89" s="31"/>
      <c r="Q89" s="32"/>
    </row>
    <row r="90" spans="3:17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P90" s="31"/>
      <c r="Q90" s="32"/>
    </row>
    <row r="91" spans="3:17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P91" s="31"/>
      <c r="Q91" s="32"/>
    </row>
    <row r="92" spans="3:17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P92" s="31"/>
      <c r="Q92" s="32"/>
    </row>
    <row r="93" spans="3:17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P93" s="31"/>
      <c r="Q93" s="32"/>
    </row>
    <row r="94" spans="3:17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P94" s="31"/>
      <c r="Q94" s="32"/>
    </row>
    <row r="95" spans="3:17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P95" s="31"/>
      <c r="Q95" s="32"/>
    </row>
    <row r="96" spans="3:17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P96" s="31"/>
      <c r="Q96" s="32"/>
    </row>
    <row r="97" spans="3:17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P97" s="31"/>
      <c r="Q97" s="32"/>
    </row>
    <row r="98" spans="3:17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P98" s="31"/>
      <c r="Q98" s="32"/>
    </row>
    <row r="99" spans="3:17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P99" s="31"/>
      <c r="Q99" s="32"/>
    </row>
    <row r="100" spans="3:17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P100" s="31"/>
      <c r="Q100" s="32"/>
    </row>
    <row r="101" spans="3:17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P101" s="31"/>
      <c r="Q101" s="32"/>
    </row>
    <row r="102" spans="3:17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P102" s="31"/>
      <c r="Q102" s="32"/>
    </row>
    <row r="103" spans="3:17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P103" s="31"/>
      <c r="Q103" s="32"/>
    </row>
    <row r="104" spans="3:17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P104" s="31"/>
      <c r="Q104" s="32"/>
    </row>
    <row r="105" spans="3:17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P105" s="31"/>
      <c r="Q105" s="32"/>
    </row>
    <row r="106" spans="3:17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P106" s="31"/>
      <c r="Q106" s="32"/>
    </row>
    <row r="107" spans="3:17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P107" s="31"/>
      <c r="Q107" s="32"/>
    </row>
    <row r="108" spans="3:17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P108" s="31"/>
      <c r="Q108" s="32"/>
    </row>
    <row r="109" spans="3:17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P109" s="31"/>
      <c r="Q109" s="32"/>
    </row>
    <row r="110" spans="3:17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P110" s="31"/>
      <c r="Q110" s="32"/>
    </row>
    <row r="111" spans="3:17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Q111" s="30"/>
    </row>
    <row r="112" spans="3:17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Q112" s="30"/>
    </row>
    <row r="1048495" spans="17:17">
      <c r="Q1048495" s="1">
        <v>1</v>
      </c>
    </row>
    <row r="1048496" spans="17:17">
      <c r="Q1048496" s="1">
        <v>2</v>
      </c>
    </row>
    <row r="1048497" spans="17:17">
      <c r="Q1048497" s="1">
        <v>3</v>
      </c>
    </row>
    <row r="1048498" spans="17:17">
      <c r="Q1048498" s="1">
        <v>4</v>
      </c>
    </row>
    <row r="1048499" spans="17:17">
      <c r="Q1048499" s="1">
        <v>5</v>
      </c>
    </row>
    <row r="1048500" spans="17:17">
      <c r="Q1048500" s="1">
        <v>6</v>
      </c>
    </row>
    <row r="1048501" spans="17:17">
      <c r="Q1048501" s="1">
        <v>7</v>
      </c>
    </row>
    <row r="1048502" spans="17:17">
      <c r="Q1048502" s="1">
        <v>8</v>
      </c>
    </row>
    <row r="1048503" spans="17:17">
      <c r="Q1048503" s="1">
        <v>9</v>
      </c>
    </row>
    <row r="1048504" spans="17:17">
      <c r="Q1048504" s="1">
        <v>10</v>
      </c>
    </row>
    <row r="1048505" spans="17:17">
      <c r="Q1048505" s="1">
        <v>11</v>
      </c>
    </row>
    <row r="1048506" spans="17:17">
      <c r="Q1048506" s="1">
        <v>12</v>
      </c>
    </row>
    <row r="1048507" spans="17:17">
      <c r="Q1048507" s="1">
        <v>13</v>
      </c>
    </row>
    <row r="1048508" spans="17:17">
      <c r="Q1048508" s="1">
        <v>14</v>
      </c>
    </row>
    <row r="1048509" spans="17:17">
      <c r="Q1048509" s="1">
        <v>15</v>
      </c>
    </row>
    <row r="1048510" spans="17:17">
      <c r="Q1048510" s="1">
        <v>16</v>
      </c>
    </row>
    <row r="1048511" spans="17:17">
      <c r="Q1048511" s="1">
        <v>17</v>
      </c>
    </row>
    <row r="1048512" spans="17:17">
      <c r="Q1048512" s="1">
        <v>18</v>
      </c>
    </row>
    <row r="1048513" spans="9:17">
      <c r="Q1048513" s="1">
        <v>19</v>
      </c>
    </row>
    <row r="1048514" spans="9:17">
      <c r="Q1048514" s="1">
        <v>20</v>
      </c>
    </row>
    <row r="1048515" spans="9:17">
      <c r="Q1048515" s="1">
        <v>21</v>
      </c>
    </row>
    <row r="1048516" spans="9:17">
      <c r="Q1048516" s="1">
        <v>22</v>
      </c>
    </row>
    <row r="1048517" spans="9:17">
      <c r="Q1048517" s="1">
        <v>23</v>
      </c>
    </row>
    <row r="1048518" spans="9:17">
      <c r="Q1048518" s="1">
        <v>24</v>
      </c>
    </row>
    <row r="1048519" spans="9:17">
      <c r="Q1048519" s="1">
        <v>25</v>
      </c>
    </row>
    <row r="1048520" spans="9:17">
      <c r="Q1048520" s="1">
        <v>26</v>
      </c>
    </row>
    <row r="1048521" spans="9:17">
      <c r="Q1048521" s="1">
        <v>27</v>
      </c>
    </row>
    <row r="1048522" spans="9:17">
      <c r="Q1048522" s="1">
        <v>28</v>
      </c>
    </row>
    <row r="1048523" spans="9:17">
      <c r="Q1048523" s="1">
        <v>29</v>
      </c>
    </row>
    <row r="1048524" spans="9:17">
      <c r="Q1048524" s="1">
        <v>30</v>
      </c>
    </row>
    <row r="1048525" spans="9:17">
      <c r="Q1048525" s="1">
        <v>31</v>
      </c>
    </row>
    <row r="1048526" spans="9:17">
      <c r="K1048526" s="1" t="s">
        <v>17</v>
      </c>
      <c r="M1048526" s="33" t="s">
        <v>18</v>
      </c>
      <c r="N1048526" s="59" t="s">
        <v>95</v>
      </c>
      <c r="Q1048526" s="1">
        <v>32</v>
      </c>
    </row>
    <row r="1048527" spans="9:17">
      <c r="I1048527" s="1" t="s">
        <v>81</v>
      </c>
      <c r="K1048527" s="1" t="s">
        <v>20</v>
      </c>
      <c r="M1048527" s="33" t="s">
        <v>21</v>
      </c>
      <c r="N1048527" s="59" t="s">
        <v>95</v>
      </c>
      <c r="Q1048527" s="1">
        <v>33</v>
      </c>
    </row>
    <row r="1048528" spans="9:17">
      <c r="I1048528" s="1" t="s">
        <v>83</v>
      </c>
      <c r="K1048528" s="1" t="s">
        <v>23</v>
      </c>
      <c r="M1048528" s="33" t="s">
        <v>24</v>
      </c>
      <c r="N1048528" s="59" t="s">
        <v>95</v>
      </c>
      <c r="Q1048528" s="1">
        <v>34</v>
      </c>
    </row>
    <row r="1048529" spans="9:17">
      <c r="I1048529" s="1" t="s">
        <v>85</v>
      </c>
      <c r="K1048529" s="1" t="s">
        <v>26</v>
      </c>
      <c r="M1048529" s="33" t="s">
        <v>27</v>
      </c>
      <c r="N1048529" s="59" t="s">
        <v>95</v>
      </c>
      <c r="Q1048529" s="1">
        <v>35</v>
      </c>
    </row>
    <row r="1048530" spans="9:17">
      <c r="I1048530" s="1" t="s">
        <v>86</v>
      </c>
      <c r="K1048530" s="1" t="s">
        <v>29</v>
      </c>
      <c r="M1048530" s="33" t="s">
        <v>30</v>
      </c>
      <c r="N1048530" s="59" t="s">
        <v>95</v>
      </c>
      <c r="Q1048530" s="1">
        <v>36</v>
      </c>
    </row>
    <row r="1048531" spans="9:17">
      <c r="I1048531" s="1" t="s">
        <v>87</v>
      </c>
      <c r="K1048531" s="1" t="s">
        <v>32</v>
      </c>
      <c r="M1048531" s="33" t="s">
        <v>33</v>
      </c>
      <c r="N1048531" s="59" t="s">
        <v>95</v>
      </c>
      <c r="Q1048531" s="1">
        <v>37</v>
      </c>
    </row>
    <row r="1048532" spans="9:17">
      <c r="I1048532" s="1" t="s">
        <v>88</v>
      </c>
      <c r="K1048532" s="1" t="s">
        <v>35</v>
      </c>
      <c r="M1048532" s="33" t="s">
        <v>36</v>
      </c>
      <c r="N1048532" s="59" t="s">
        <v>95</v>
      </c>
      <c r="Q1048532" s="1">
        <v>38</v>
      </c>
    </row>
    <row r="1048533" spans="9:17">
      <c r="I1048533" s="1" t="s">
        <v>89</v>
      </c>
      <c r="K1048533" s="1" t="s">
        <v>38</v>
      </c>
      <c r="M1048533" s="33" t="s">
        <v>39</v>
      </c>
      <c r="N1048533" s="59" t="s">
        <v>95</v>
      </c>
      <c r="Q1048533" s="1">
        <v>39</v>
      </c>
    </row>
    <row r="1048534" spans="9:17">
      <c r="I1048534" s="1" t="s">
        <v>91</v>
      </c>
      <c r="K1048534" s="1" t="s">
        <v>41</v>
      </c>
      <c r="M1048534" s="33" t="s">
        <v>42</v>
      </c>
      <c r="N1048534" s="59" t="s">
        <v>95</v>
      </c>
      <c r="Q1048534" s="1">
        <v>40</v>
      </c>
    </row>
    <row r="1048535" spans="9:17">
      <c r="K1048535" s="1" t="s">
        <v>44</v>
      </c>
      <c r="M1048535" s="33" t="s">
        <v>45</v>
      </c>
      <c r="N1048535" s="59" t="s">
        <v>95</v>
      </c>
      <c r="Q1048535" s="1">
        <v>41</v>
      </c>
    </row>
    <row r="1048536" spans="9:17">
      <c r="K1048536" s="1" t="s">
        <v>52</v>
      </c>
      <c r="M1048536" s="33" t="s">
        <v>47</v>
      </c>
      <c r="N1048536" s="59" t="s">
        <v>95</v>
      </c>
      <c r="Q1048536" s="1">
        <v>42</v>
      </c>
    </row>
    <row r="1048537" spans="9:17">
      <c r="K1048537" s="1" t="s">
        <v>54</v>
      </c>
      <c r="M1048537" s="33" t="s">
        <v>49</v>
      </c>
      <c r="N1048537" s="59" t="s">
        <v>95</v>
      </c>
      <c r="Q1048537" s="1">
        <v>43</v>
      </c>
    </row>
    <row r="1048538" spans="9:17">
      <c r="K1048538" s="1" t="s">
        <v>56</v>
      </c>
      <c r="M1048538" s="33" t="s">
        <v>92</v>
      </c>
      <c r="N1048538" s="59" t="s">
        <v>96</v>
      </c>
      <c r="Q1048538" s="1">
        <v>44</v>
      </c>
    </row>
    <row r="1048539" spans="9:17">
      <c r="K1048539" s="1" t="s">
        <v>58</v>
      </c>
      <c r="M1048539" s="33"/>
      <c r="Q1048539" s="1">
        <v>45</v>
      </c>
    </row>
    <row r="1048540" spans="9:17">
      <c r="K1048540" s="1" t="s">
        <v>60</v>
      </c>
      <c r="Q1048540" s="1">
        <v>46</v>
      </c>
    </row>
    <row r="1048541" spans="9:17">
      <c r="K1048541" s="1" t="s">
        <v>62</v>
      </c>
      <c r="Q1048541" s="1">
        <v>47</v>
      </c>
    </row>
    <row r="1048542" spans="9:17">
      <c r="K1048542" s="1" t="s">
        <v>64</v>
      </c>
      <c r="Q1048542" s="1">
        <v>48</v>
      </c>
    </row>
    <row r="1048543" spans="9:17">
      <c r="K1048543" s="1" t="s">
        <v>65</v>
      </c>
      <c r="Q1048543" s="1">
        <v>49</v>
      </c>
    </row>
    <row r="1048544" spans="9:17">
      <c r="K1048544" s="1" t="s">
        <v>66</v>
      </c>
      <c r="Q1048544" s="1">
        <v>50</v>
      </c>
    </row>
    <row r="1048545" spans="11:17">
      <c r="K1048545" s="1" t="s">
        <v>67</v>
      </c>
      <c r="Q1048545" s="1">
        <v>51</v>
      </c>
    </row>
    <row r="1048546" spans="11:17">
      <c r="K1048546" s="1" t="s">
        <v>68</v>
      </c>
      <c r="Q1048546" s="1">
        <v>52</v>
      </c>
    </row>
    <row r="1048547" spans="11:17">
      <c r="K1048547" s="1" t="s">
        <v>69</v>
      </c>
      <c r="Q1048547" s="1">
        <v>53</v>
      </c>
    </row>
    <row r="1048548" spans="11:17">
      <c r="K1048548" s="1" t="s">
        <v>70</v>
      </c>
      <c r="Q1048548" s="1">
        <v>54</v>
      </c>
    </row>
    <row r="1048549" spans="11:17">
      <c r="K1048549" s="1" t="s">
        <v>71</v>
      </c>
      <c r="Q1048549" s="1">
        <v>55</v>
      </c>
    </row>
    <row r="1048550" spans="11:17">
      <c r="K1048550" s="1" t="s">
        <v>72</v>
      </c>
      <c r="Q1048550" s="1">
        <v>56</v>
      </c>
    </row>
    <row r="1048551" spans="11:17">
      <c r="K1048551" s="1" t="s">
        <v>122</v>
      </c>
      <c r="Q1048551" s="1">
        <v>57</v>
      </c>
    </row>
    <row r="1048552" spans="11:17">
      <c r="K1048552" s="1" t="s">
        <v>123</v>
      </c>
      <c r="Q1048552" s="1">
        <v>58</v>
      </c>
    </row>
    <row r="1048553" spans="11:17">
      <c r="K1048553" s="1" t="s">
        <v>124</v>
      </c>
      <c r="Q1048553" s="1">
        <v>59</v>
      </c>
    </row>
    <row r="1048554" spans="11:17">
      <c r="K1048554" s="1" t="s">
        <v>16</v>
      </c>
      <c r="Q1048554" s="1">
        <v>60</v>
      </c>
    </row>
    <row r="1048555" spans="11:17">
      <c r="K1048555" s="1" t="s">
        <v>19</v>
      </c>
      <c r="Q1048555" s="1">
        <v>61</v>
      </c>
    </row>
    <row r="1048556" spans="11:17">
      <c r="K1048556" s="1" t="s">
        <v>22</v>
      </c>
      <c r="Q1048556" s="1">
        <v>62</v>
      </c>
    </row>
    <row r="1048557" spans="11:17">
      <c r="K1048557" s="1" t="s">
        <v>25</v>
      </c>
      <c r="Q1048557" s="1">
        <v>63</v>
      </c>
    </row>
    <row r="1048558" spans="11:17">
      <c r="K1048558" s="1" t="s">
        <v>28</v>
      </c>
      <c r="Q1048558" s="1">
        <v>64</v>
      </c>
    </row>
    <row r="1048559" spans="11:17">
      <c r="K1048559" s="1" t="s">
        <v>31</v>
      </c>
      <c r="Q1048559" s="1">
        <v>65</v>
      </c>
    </row>
    <row r="1048560" spans="11:17">
      <c r="K1048560" s="1" t="s">
        <v>34</v>
      </c>
      <c r="Q1048560" s="1">
        <v>66</v>
      </c>
    </row>
    <row r="1048561" spans="11:17">
      <c r="K1048561" s="1" t="s">
        <v>37</v>
      </c>
      <c r="Q1048561" s="1">
        <v>67</v>
      </c>
    </row>
    <row r="1048562" spans="11:17">
      <c r="K1048562" s="1" t="s">
        <v>40</v>
      </c>
      <c r="Q1048562" s="1">
        <v>68</v>
      </c>
    </row>
    <row r="1048563" spans="11:17">
      <c r="K1048563" s="1" t="s">
        <v>43</v>
      </c>
      <c r="Q1048563" s="1">
        <v>69</v>
      </c>
    </row>
    <row r="1048564" spans="11:17">
      <c r="K1048564" s="1" t="s">
        <v>46</v>
      </c>
      <c r="Q1048564" s="1">
        <v>70</v>
      </c>
    </row>
    <row r="1048565" spans="11:17">
      <c r="K1048565" s="1" t="s">
        <v>48</v>
      </c>
      <c r="Q1048565" s="1">
        <v>71</v>
      </c>
    </row>
    <row r="1048566" spans="11:17">
      <c r="K1048566" s="1" t="s">
        <v>50</v>
      </c>
      <c r="Q1048566" s="1">
        <v>72</v>
      </c>
    </row>
    <row r="1048567" spans="11:17">
      <c r="K1048567" s="1" t="s">
        <v>51</v>
      </c>
      <c r="Q1048567" s="1">
        <v>73</v>
      </c>
    </row>
    <row r="1048568" spans="11:17">
      <c r="K1048568" s="1" t="s">
        <v>53</v>
      </c>
      <c r="Q1048568" s="1">
        <v>74</v>
      </c>
    </row>
    <row r="1048569" spans="11:17">
      <c r="K1048569" s="1" t="s">
        <v>55</v>
      </c>
      <c r="Q1048569" s="1">
        <v>75</v>
      </c>
    </row>
    <row r="1048570" spans="11:17">
      <c r="K1048570" s="1" t="s">
        <v>57</v>
      </c>
      <c r="Q1048570" s="1">
        <v>76</v>
      </c>
    </row>
    <row r="1048571" spans="11:17">
      <c r="K1048571" s="1" t="s">
        <v>59</v>
      </c>
      <c r="Q1048571" s="1">
        <v>77</v>
      </c>
    </row>
    <row r="1048572" spans="11:17">
      <c r="K1048572" s="1" t="s">
        <v>61</v>
      </c>
      <c r="Q1048572" s="1">
        <v>78</v>
      </c>
    </row>
    <row r="1048573" spans="11:17">
      <c r="K1048573" s="1" t="s">
        <v>63</v>
      </c>
      <c r="Q1048573" s="1">
        <v>79</v>
      </c>
    </row>
    <row r="1048574" spans="11:17">
      <c r="Q1048574" s="1">
        <v>80</v>
      </c>
    </row>
  </sheetData>
  <mergeCells count="24">
    <mergeCell ref="B5:C5"/>
    <mergeCell ref="D5:H5"/>
    <mergeCell ref="L11:M11"/>
    <mergeCell ref="K2:K3"/>
    <mergeCell ref="L2:L3"/>
    <mergeCell ref="M2:M3"/>
    <mergeCell ref="B4:C4"/>
    <mergeCell ref="D4:H4"/>
    <mergeCell ref="B6:C6"/>
    <mergeCell ref="D6:H6"/>
    <mergeCell ref="B7:C7"/>
    <mergeCell ref="D7:H7"/>
    <mergeCell ref="B8:C8"/>
    <mergeCell ref="D8:H8"/>
    <mergeCell ref="J11:K11"/>
    <mergeCell ref="B9:C9"/>
    <mergeCell ref="D9:H9"/>
    <mergeCell ref="B11:B12"/>
    <mergeCell ref="C11:C12"/>
    <mergeCell ref="D11:D12"/>
    <mergeCell ref="E11:E12"/>
    <mergeCell ref="F11:F12"/>
    <mergeCell ref="G11:G12"/>
    <mergeCell ref="H11:H12"/>
  </mergeCells>
  <phoneticPr fontId="3"/>
  <dataValidations count="10">
    <dataValidation type="list" allowBlank="1" showInputMessage="1" showErrorMessage="1" sqref="F13:F62">
      <formula1>$M$1048526:$M$1048538</formula1>
    </dataValidation>
    <dataValidation type="list" allowBlank="1" showInputMessage="1" showErrorMessage="1" sqref="L13:L62 J13:J62">
      <formula1>$I$1048527:$I$1048534</formula1>
    </dataValidation>
    <dataValidation type="list" allowBlank="1" showInputMessage="1" showErrorMessage="1" sqref="Q13:Q62">
      <formula1>"A) 中学生　男子の部,B) 中学生　女子の部,C) 高校生　男子の部,D) 高校生　女子の部"</formula1>
    </dataValidation>
    <dataValidation type="list" allowBlank="1" showInputMessage="1" showErrorMessage="1" sqref="P13:P62 N13:N62">
      <formula1>"A) 一般　男子の部,B) 一般　女子の部"</formula1>
    </dataValidation>
    <dataValidation type="list" allowBlank="1" showInputMessage="1" showErrorMessage="1" sqref="O13:O62">
      <formula1>"A) 小学3・4年生　男子の部,B) 小学3・4年生　女子の部,C) 小学5・6年生　男子の部,D) 小学5・6年生　女子の部"</formula1>
    </dataValidation>
    <dataValidation type="list" allowBlank="1" showInputMessage="1" showErrorMessage="1" sqref="M13:M62 K13:K62">
      <formula1>$K$1048526:$K$1048573</formula1>
    </dataValidation>
    <dataValidation type="list" allowBlank="1" showInputMessage="1" showErrorMessage="1" sqref="I13:I62">
      <formula1>"A) 小学生低学年（１年生～３年生）の部,B) 小学生高学年（４年生～６年生）の部"</formula1>
    </dataValidation>
    <dataValidation type="list" allowBlank="1" showInputMessage="1" showErrorMessage="1" sqref="D13:D62">
      <formula1>"男,女"</formula1>
    </dataValidation>
    <dataValidation type="list" allowBlank="1" showInputMessage="1" showErrorMessage="1" sqref="E13:E62">
      <formula1>$Q$1048495:$Q$1048574</formula1>
    </dataValidation>
    <dataValidation type="list" allowBlank="1" showInputMessage="1" showErrorMessage="1" sqref="N12:Q12">
      <formula1>$B$1048526:$B$1048543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エントリーシート</vt:lpstr>
      <vt:lpstr>記入例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Masayuki</dc:creator>
  <cp:lastModifiedBy>Yamada Masayuki</cp:lastModifiedBy>
  <dcterms:created xsi:type="dcterms:W3CDTF">2017-09-14T11:43:27Z</dcterms:created>
  <dcterms:modified xsi:type="dcterms:W3CDTF">2017-09-16T05:46:35Z</dcterms:modified>
</cp:coreProperties>
</file>